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<sst xmlns="http://schemas.openxmlformats.org/spreadsheetml/2006/main" count="115" uniqueCount="59">
  <si>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</si>
  <si>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</si>
  <si>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</si>
  <si>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</si>
  <si>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</si>
  <si>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</si>
  <si>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</si>
  <si>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</si>
  <si>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</si>
  <si>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</si>
  <si>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</si>
  <si>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</si>
  <si>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</si>
  <si>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</si>
  <si>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</si>
  <si>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</si>
  <si>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</si>
  <si>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</si>
  <si>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</si>
  <si>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</si>
  <si>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</si>
  <si>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</si>
  <si>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</si>
  <si>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</si>
  <si>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</si>
  <si>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</si>
  <si>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</si>
  <si>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</si>
  <si>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</si>
  <si>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</si>
  <si>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</si>
  <si>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</si>
  <si>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</si>
  <si>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</si>
  <si>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</si>
  <si>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</si>
  <si>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</si>
  <si>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</si>
  <si>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</si>
  <si>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</si>
  <si>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</si>
  <si>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</si>
  <si>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</si>
  <si>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</si>
  <si>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</si>
  <si>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</si>
  <si>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</si>
  <si>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</si>
  <si>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</si>
  <si>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</si>
  <si>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</si>
  <si>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</si>
  <si>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</si>
  <si>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of Municipal Administration ,Chennai</t>
  </si>
  <si>
    <t>Service charge  for the outsourcing agency/consultant for applied packages</t>
  </si>
  <si>
    <t>Month</t>
  </si>
  <si>
    <t>Contract No:  3093/2016/P4/SBM/PMUPIU/RFP</t>
  </si>
  <si>
    <t>Name of Work: Package -10 Selection of Consulting agencies for Engaging Project Management Unit &amp; PIU under Swachh Bharat Mission in Tamil Nadu</t>
  </si>
  <si>
    <t>Package -10: Providing PIU unit to the office of Salem  RDMA  comprising   1no of Team leader, 1 no of IEC expert, 1no of Monitoring and evaluation expert and 1 no of Data processing officers and 1 no of officer assistant as   as per  speciation and information furnished in data sheet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</si>
</sst>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BG8" sqref="BG8"/>
    </sheetView>
  </sheetViews>
  <sheetFormatPr defaultColWidth="9.140625" defaultRowHeight="15"/>
  <cols>
    <col min="1" max="1" width="15.421875" style="54" customWidth="1"/>
    <col min="2" max="2" width="47.8515625" style="54" customWidth="1"/>
    <col min="3" max="3" width="10.14062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03.5" customHeight="1">
      <c r="A13" s="19">
        <v>1</v>
      </c>
      <c r="B13" s="26" t="s">
        <v>58</v>
      </c>
      <c r="C13" s="20" t="s">
        <v>35</v>
      </c>
      <c r="D13" s="64">
        <v>6</v>
      </c>
      <c r="E13" s="22" t="s">
        <v>55</v>
      </c>
      <c r="F13" s="65"/>
      <c r="G13" s="29"/>
      <c r="H13" s="23"/>
      <c r="I13" s="21" t="s">
        <v>37</v>
      </c>
      <c r="J13" s="24">
        <f>IF(I13="Less(-)",-1,1)</f>
        <v>1</v>
      </c>
      <c r="K13" s="25" t="s">
        <v>46</v>
      </c>
      <c r="L13" s="25" t="s">
        <v>7</v>
      </c>
      <c r="M13" s="63"/>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1">
        <f>total_amount_ba($B$2,$D$2,D13,F13,J13,K13,M13)</f>
        <v>0</v>
      </c>
      <c r="BB13" s="61">
        <f>BA13+SUM(N13:AZ13)</f>
        <v>0</v>
      </c>
      <c r="BC13" s="26" t="str">
        <f>SpellNumber(L13,BB13)</f>
        <v>INR Zero Only</v>
      </c>
      <c r="IE13" s="28">
        <v>1.01</v>
      </c>
      <c r="IF13" s="28" t="s">
        <v>38</v>
      </c>
      <c r="IG13" s="28" t="s">
        <v>34</v>
      </c>
      <c r="IH13" s="28">
        <v>123.223</v>
      </c>
      <c r="II13" s="28" t="s">
        <v>36</v>
      </c>
    </row>
    <row r="14" spans="1:243" s="27" customFormat="1" ht="67.5">
      <c r="A14" s="19">
        <v>2</v>
      </c>
      <c r="B14" s="34" t="s">
        <v>54</v>
      </c>
      <c r="C14" s="20" t="s">
        <v>42</v>
      </c>
      <c r="D14" s="64">
        <v>6</v>
      </c>
      <c r="E14" s="22" t="s">
        <v>55</v>
      </c>
      <c r="F14" s="64"/>
      <c r="G14" s="29"/>
      <c r="H14" s="35"/>
      <c r="I14" s="21" t="s">
        <v>37</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3</v>
      </c>
      <c r="IF14" s="28" t="s">
        <v>40</v>
      </c>
      <c r="IG14" s="28" t="s">
        <v>41</v>
      </c>
      <c r="IH14" s="28">
        <v>10</v>
      </c>
      <c r="II14" s="28" t="s">
        <v>36</v>
      </c>
    </row>
    <row r="15" spans="1:243" s="27" customFormat="1" ht="33" customHeight="1">
      <c r="A15" s="36" t="s">
        <v>44</v>
      </c>
      <c r="B15" s="37"/>
      <c r="C15" s="38"/>
      <c r="D15" s="39"/>
      <c r="E15" s="39"/>
      <c r="F15" s="39"/>
      <c r="G15" s="39"/>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62">
        <f>SUM(BA13:BA14)</f>
        <v>0</v>
      </c>
      <c r="BB15" s="62">
        <f>SUM(BB13:BB14)</f>
        <v>0</v>
      </c>
      <c r="BC15" s="26" t="str">
        <f>SpellNumber($E$2,BB15)</f>
        <v>INR Zero Only</v>
      </c>
      <c r="IE15" s="28">
        <v>4</v>
      </c>
      <c r="IF15" s="28" t="s">
        <v>39</v>
      </c>
      <c r="IG15" s="28" t="s">
        <v>43</v>
      </c>
      <c r="IH15" s="28">
        <v>10</v>
      </c>
      <c r="II15" s="28" t="s">
        <v>36</v>
      </c>
    </row>
    <row r="16" spans="1:243" s="52" customFormat="1" ht="39" customHeight="1" hidden="1">
      <c r="A16" s="37" t="s">
        <v>48</v>
      </c>
      <c r="B16" s="43"/>
      <c r="C16" s="44"/>
      <c r="D16" s="45"/>
      <c r="E16" s="46" t="s">
        <v>45</v>
      </c>
      <c r="F16" s="59"/>
      <c r="G16" s="47"/>
      <c r="H16" s="48"/>
      <c r="I16" s="48"/>
      <c r="J16" s="48"/>
      <c r="K16" s="49"/>
      <c r="L16" s="50"/>
      <c r="M16" s="51"/>
      <c r="O16" s="27"/>
      <c r="P16" s="27"/>
      <c r="Q16" s="27"/>
      <c r="R16" s="27"/>
      <c r="S16" s="27"/>
      <c r="BA16" s="57">
        <f>IF(ISBLANK(F16),0,IF(E16="Excess (+)",ROUND(BA15+(BA15*F16),2),IF(E16="Less (-)",ROUND(BA15+(BA15*F16*(-1)),2),0)))</f>
        <v>0</v>
      </c>
      <c r="BB16" s="58">
        <f>ROUND(BA16,0)</f>
        <v>0</v>
      </c>
      <c r="BC16" s="26" t="str">
        <f>SpellNumber(L16,BB16)</f>
        <v> Zero Only</v>
      </c>
      <c r="IE16" s="53"/>
      <c r="IF16" s="53"/>
      <c r="IG16" s="53"/>
      <c r="IH16" s="53"/>
      <c r="II16" s="53"/>
    </row>
    <row r="17" spans="1:243" s="52" customFormat="1" ht="51" customHeight="1">
      <c r="A17" s="36" t="s">
        <v>47</v>
      </c>
      <c r="B17" s="36"/>
      <c r="C17" s="70"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53"/>
      <c r="IF17" s="53"/>
      <c r="IG17" s="53"/>
      <c r="IH17" s="53"/>
      <c r="II17" s="53"/>
    </row>
    <row r="18" spans="3:243" s="14" customFormat="1" ht="15">
      <c r="C18" s="54"/>
      <c r="D18" s="54"/>
      <c r="E18" s="54"/>
      <c r="F18" s="54"/>
      <c r="G18" s="54"/>
      <c r="H18" s="54"/>
      <c r="I18" s="54"/>
      <c r="J18" s="54"/>
      <c r="K18" s="54"/>
      <c r="L18" s="54"/>
      <c r="M18" s="54"/>
      <c r="O18" s="54"/>
      <c r="BA18" s="54"/>
      <c r="BC18" s="54"/>
      <c r="IE18" s="15"/>
      <c r="IF18" s="15"/>
      <c r="IG18" s="15"/>
      <c r="IH18" s="15"/>
      <c r="II18" s="15"/>
    </row>
  </sheetData>
  <sheetProtection password="EEC8"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Rate in Rupees for this item. " errorTitle="Invaid Entry" error="Only Numeric Values are allowed. " sqref="H1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4 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4"/>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2021-07-07T17:59:38Z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