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6"/>
  </bookViews>
  <sheets>
    <sheet name="Sheet3" sheetId="9" r:id="rId1"/>
    <sheet name="1000 18-19" sheetId="10" r:id="rId2"/>
    <sheet name="2000 18-19" sheetId="11" r:id="rId3"/>
    <sheet name="Sheet6" sheetId="12" r:id="rId4"/>
    <sheet name="2000 17-18" sheetId="13" r:id="rId5"/>
    <sheet name="1000  17-18" sheetId="14" r:id="rId6"/>
    <sheet name="Annex-II" sheetId="15" r:id="rId7"/>
  </sheets>
  <definedNames>
    <definedName name="_xlnm.Print_Titles" localSheetId="5">'1000  17-18'!$3:$5</definedName>
    <definedName name="_xlnm.Print_Titles" localSheetId="4">'2000 17-18'!$2:$3</definedName>
    <definedName name="_xlnm.Print_Titles" localSheetId="2">'2000 18-19'!$2:$4</definedName>
  </definedNames>
  <calcPr calcId="124519"/>
</workbook>
</file>

<file path=xl/calcChain.xml><?xml version="1.0" encoding="utf-8"?>
<calcChain xmlns="http://schemas.openxmlformats.org/spreadsheetml/2006/main">
  <c r="J16" i="9"/>
  <c r="K15"/>
  <c r="K16"/>
  <c r="G15"/>
  <c r="I16"/>
  <c r="H16"/>
  <c r="F16"/>
  <c r="G16"/>
  <c r="E16"/>
  <c r="D16"/>
  <c r="G15" i="13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6"/>
  <c r="G7"/>
  <c r="G8"/>
  <c r="G9"/>
  <c r="G10"/>
  <c r="G11"/>
  <c r="G12"/>
  <c r="G13"/>
  <c r="G14"/>
  <c r="G5"/>
  <c r="H51" i="14"/>
  <c r="F51"/>
  <c r="E51"/>
  <c r="D51"/>
  <c r="J51" l="1"/>
  <c r="I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G51"/>
  <c r="G50"/>
  <c r="L50" s="1"/>
  <c r="G49"/>
  <c r="L49" s="1"/>
  <c r="G48"/>
  <c r="L48" s="1"/>
  <c r="G47"/>
  <c r="L47" s="1"/>
  <c r="G46"/>
  <c r="L46" s="1"/>
  <c r="G45"/>
  <c r="L45" s="1"/>
  <c r="G44"/>
  <c r="L44" s="1"/>
  <c r="G43"/>
  <c r="L43" s="1"/>
  <c r="G42"/>
  <c r="L42" s="1"/>
  <c r="G41"/>
  <c r="L41" s="1"/>
  <c r="G40"/>
  <c r="L40" s="1"/>
  <c r="G39"/>
  <c r="L39" s="1"/>
  <c r="G38"/>
  <c r="L38" s="1"/>
  <c r="G37"/>
  <c r="L37" s="1"/>
  <c r="G36"/>
  <c r="L36" s="1"/>
  <c r="G35"/>
  <c r="L35" s="1"/>
  <c r="G34"/>
  <c r="L34" s="1"/>
  <c r="G33"/>
  <c r="L33" s="1"/>
  <c r="G32"/>
  <c r="L32" s="1"/>
  <c r="G31"/>
  <c r="L31" s="1"/>
  <c r="G30"/>
  <c r="L30" s="1"/>
  <c r="G29"/>
  <c r="L29" s="1"/>
  <c r="G28"/>
  <c r="L28" s="1"/>
  <c r="G27"/>
  <c r="L27" s="1"/>
  <c r="G26"/>
  <c r="L26" s="1"/>
  <c r="G25"/>
  <c r="L25" s="1"/>
  <c r="G24"/>
  <c r="L24" s="1"/>
  <c r="G23"/>
  <c r="L23" s="1"/>
  <c r="G22"/>
  <c r="L22" s="1"/>
  <c r="G21"/>
  <c r="L21" s="1"/>
  <c r="G20"/>
  <c r="L20" s="1"/>
  <c r="G19"/>
  <c r="L19" s="1"/>
  <c r="G18"/>
  <c r="L18" s="1"/>
  <c r="G17"/>
  <c r="L17" s="1"/>
  <c r="G16"/>
  <c r="L16" s="1"/>
  <c r="G15"/>
  <c r="L15" s="1"/>
  <c r="G14"/>
  <c r="L14" s="1"/>
  <c r="G13"/>
  <c r="L13" s="1"/>
  <c r="G12"/>
  <c r="L12" s="1"/>
  <c r="G11"/>
  <c r="L11" s="1"/>
  <c r="G10"/>
  <c r="L10" s="1"/>
  <c r="G9"/>
  <c r="L9" s="1"/>
  <c r="G8"/>
  <c r="L8" s="1"/>
  <c r="G7"/>
  <c r="L7" s="1"/>
  <c r="G6"/>
  <c r="H93" i="13"/>
  <c r="K93" s="1"/>
  <c r="I93"/>
  <c r="J93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F93"/>
  <c r="E93"/>
  <c r="D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G93"/>
  <c r="G24" i="12"/>
  <c r="F24"/>
  <c r="L39" i="11"/>
  <c r="L40"/>
  <c r="L41"/>
  <c r="L42"/>
  <c r="L43"/>
  <c r="L44"/>
  <c r="L45"/>
  <c r="L46"/>
  <c r="L47"/>
  <c r="L48"/>
  <c r="L49"/>
  <c r="L50"/>
  <c r="L51"/>
  <c r="L52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30"/>
  <c r="L31"/>
  <c r="L32"/>
  <c r="L33"/>
  <c r="L34"/>
  <c r="L35"/>
  <c r="L36"/>
  <c r="L37"/>
  <c r="L38"/>
  <c r="L21"/>
  <c r="L22"/>
  <c r="L23"/>
  <c r="L24"/>
  <c r="L25"/>
  <c r="L26"/>
  <c r="L27"/>
  <c r="L28"/>
  <c r="L29"/>
  <c r="L6"/>
  <c r="L8"/>
  <c r="L9"/>
  <c r="L10"/>
  <c r="L11"/>
  <c r="L12"/>
  <c r="L13"/>
  <c r="L14"/>
  <c r="L15"/>
  <c r="L16"/>
  <c r="L17"/>
  <c r="L18"/>
  <c r="L19"/>
  <c r="L20"/>
  <c r="L5"/>
  <c r="H93"/>
  <c r="I93"/>
  <c r="J93"/>
  <c r="K6"/>
  <c r="K7"/>
  <c r="L7" s="1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L53" s="1"/>
  <c r="K54"/>
  <c r="L54" s="1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5"/>
  <c r="K51" i="14" l="1"/>
  <c r="L6"/>
  <c r="L51" s="1"/>
  <c r="L93" i="13"/>
  <c r="L5"/>
  <c r="K93" i="11"/>
  <c r="L93" s="1"/>
  <c r="G77"/>
  <c r="G78"/>
  <c r="G79"/>
  <c r="G80"/>
  <c r="G81"/>
  <c r="G82"/>
  <c r="G83"/>
  <c r="G84"/>
  <c r="G85"/>
  <c r="G86"/>
  <c r="G87"/>
  <c r="G88"/>
  <c r="G89"/>
  <c r="G90"/>
  <c r="G91"/>
  <c r="G92"/>
  <c r="D93"/>
  <c r="E93"/>
  <c r="F9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43"/>
  <c r="G42"/>
  <c r="G41"/>
  <c r="G40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5"/>
  <c r="G93" s="1"/>
  <c r="L7" i="10"/>
  <c r="L8"/>
  <c r="L9"/>
  <c r="L10"/>
  <c r="L11"/>
  <c r="L12"/>
  <c r="L13"/>
  <c r="L14"/>
  <c r="L15"/>
  <c r="L17"/>
  <c r="L18"/>
  <c r="L19"/>
  <c r="L20"/>
  <c r="L21"/>
  <c r="L22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4"/>
  <c r="L45"/>
  <c r="L46"/>
  <c r="L47"/>
  <c r="L48"/>
  <c r="L49"/>
  <c r="L50"/>
  <c r="L6"/>
  <c r="H51"/>
  <c r="I51"/>
  <c r="J51"/>
  <c r="K7"/>
  <c r="K8"/>
  <c r="K9"/>
  <c r="K10"/>
  <c r="K11"/>
  <c r="K12"/>
  <c r="K13"/>
  <c r="K14"/>
  <c r="K15"/>
  <c r="K16"/>
  <c r="L16" s="1"/>
  <c r="K17"/>
  <c r="K18"/>
  <c r="K19"/>
  <c r="K20"/>
  <c r="K21"/>
  <c r="K22"/>
  <c r="K23"/>
  <c r="L23" s="1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L43" s="1"/>
  <c r="K44"/>
  <c r="K45"/>
  <c r="K46"/>
  <c r="K47"/>
  <c r="K48"/>
  <c r="K49"/>
  <c r="K50"/>
  <c r="K6"/>
  <c r="D51"/>
  <c r="E51"/>
  <c r="F51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6"/>
  <c r="K14" i="9"/>
  <c r="K13"/>
  <c r="K12"/>
  <c r="K11"/>
  <c r="K10"/>
  <c r="K9"/>
  <c r="K8"/>
  <c r="K7"/>
  <c r="G9"/>
  <c r="G14"/>
  <c r="G13"/>
  <c r="G12"/>
  <c r="G11"/>
  <c r="G10"/>
  <c r="G8"/>
  <c r="G7"/>
  <c r="L51" i="10" l="1"/>
  <c r="K51"/>
</calcChain>
</file>

<file path=xl/sharedStrings.xml><?xml version="1.0" encoding="utf-8"?>
<sst xmlns="http://schemas.openxmlformats.org/spreadsheetml/2006/main" count="459" uniqueCount="251">
  <si>
    <t>Commissioner,</t>
  </si>
  <si>
    <t>Tiruchengode Municipality</t>
  </si>
  <si>
    <t>Name of ULB</t>
  </si>
  <si>
    <t>Statement showing the Own Revenue Receipts</t>
  </si>
  <si>
    <t>Code</t>
  </si>
  <si>
    <t>Description</t>
  </si>
  <si>
    <t>Rev &amp; Cap Fund</t>
  </si>
  <si>
    <t>WS &amp; D Fund</t>
  </si>
  <si>
    <t>Ele &amp; Edu Fund</t>
  </si>
  <si>
    <t>Total</t>
  </si>
  <si>
    <t>Increase / Decrease</t>
  </si>
  <si>
    <t>(Amount in Rupees)</t>
  </si>
  <si>
    <t>Property Tax General</t>
  </si>
  <si>
    <t>Water Supply and Draingae Tax</t>
  </si>
  <si>
    <t>Education Tax</t>
  </si>
  <si>
    <t>Profession Tax</t>
  </si>
  <si>
    <t>Trade Licence Fees</t>
  </si>
  <si>
    <t>Building Licence Fees</t>
  </si>
  <si>
    <t>Parking Fees</t>
  </si>
  <si>
    <t>Market fees - Daily Market</t>
  </si>
  <si>
    <t>Market fees - Weekly Market</t>
  </si>
  <si>
    <t>Advertisement Fees</t>
  </si>
  <si>
    <t>Fees for Bays and other Receipts in the Bus Stand</t>
  </si>
  <si>
    <t>Fees for slaughter house</t>
  </si>
  <si>
    <t>Cart Stand/ Lorry Stand/ Taxi Stand Fees</t>
  </si>
  <si>
    <t>Survey Fees</t>
  </si>
  <si>
    <t>Development Charges</t>
  </si>
  <si>
    <t>Rent on and Lease of Lands</t>
  </si>
  <si>
    <t>Rent on Shopping Complex</t>
  </si>
  <si>
    <t>Rent on Buildings</t>
  </si>
  <si>
    <t>Fees on pay and use toilets</t>
  </si>
  <si>
    <t>Road cut Restoration Charges</t>
  </si>
  <si>
    <t>Avenue Receipts</t>
  </si>
  <si>
    <t>Other fees</t>
  </si>
  <si>
    <t>Copy Application Fees</t>
  </si>
  <si>
    <t>Other Income</t>
  </si>
  <si>
    <t>Bank Charges for Dishonored Cheque</t>
  </si>
  <si>
    <t>Miscellaneous recoveries</t>
  </si>
  <si>
    <t>Interest from Investments</t>
  </si>
  <si>
    <t>Interest from Bank</t>
  </si>
  <si>
    <t>Devidend on Shares</t>
  </si>
  <si>
    <t>Garden / Park Receipts</t>
  </si>
  <si>
    <t>Initial Amount for New water supply and drainages Connection</t>
  </si>
  <si>
    <t>Water Supply Connection Charges</t>
  </si>
  <si>
    <t>Metered / tap water charges</t>
  </si>
  <si>
    <t>Septic tank cleaning charges</t>
  </si>
  <si>
    <t>Water Supply &amp; Drainage fund</t>
  </si>
  <si>
    <t>(Amount in Rs.)</t>
  </si>
  <si>
    <t>Administrative Expenses</t>
  </si>
  <si>
    <t>Details of Assigned Revenue, Grants and Transfers from State and Central Government</t>
  </si>
  <si>
    <t>S. No</t>
  </si>
  <si>
    <t>Code No</t>
  </si>
  <si>
    <t>Duty Trasfer of Property</t>
  </si>
  <si>
    <t>Entertainment Tax</t>
  </si>
  <si>
    <t>Grant for Schemes implementation (IPPS)</t>
  </si>
  <si>
    <t>SFC Devolution</t>
  </si>
  <si>
    <t>O&amp;M Gap Filling Fund</t>
  </si>
  <si>
    <t>TURIP</t>
  </si>
  <si>
    <t>IUDM + WS</t>
  </si>
  <si>
    <t>MLA/ MP Fund</t>
  </si>
  <si>
    <t>Grant Released by TNUIFSL (External Aided Projects)</t>
  </si>
  <si>
    <t>Central Finance Commission Grant</t>
  </si>
  <si>
    <t>Performance Grant</t>
  </si>
  <si>
    <t>Swachh Bharat Mission</t>
  </si>
  <si>
    <t>NULM/ TNULM</t>
  </si>
  <si>
    <r>
      <rPr>
        <b/>
        <u/>
        <sz val="12"/>
        <color theme="1"/>
        <rFont val="Times New Roman"/>
        <family val="1"/>
      </rPr>
      <t xml:space="preserve">GOI Schemes </t>
    </r>
    <r>
      <rPr>
        <sz val="12"/>
        <color theme="1"/>
        <rFont val="Times New Roman"/>
        <family val="1"/>
      </rPr>
      <t xml:space="preserve">                          Grant released by TUFIDCO  JNNURM  (UIG) UIDSSMT</t>
    </r>
  </si>
  <si>
    <t>Grant released by CMA (BSUP/ IHSDP)</t>
  </si>
  <si>
    <t>Grant released by line Departments                          (Eg:-  Tourism, etc.,</t>
  </si>
  <si>
    <t>Other Grants (Specify)</t>
  </si>
  <si>
    <t xml:space="preserve">             *The total amount of variants grants boathed under 4014 should be equivalent to the amount shown under the above head in the audited accounts,</t>
  </si>
  <si>
    <t>Rev &amp; Capital</t>
  </si>
  <si>
    <t>Water Supply</t>
  </si>
  <si>
    <t>Fair &amp; Festival</t>
  </si>
  <si>
    <t>Pay Including Personal Pay</t>
  </si>
  <si>
    <t>Special Pay</t>
  </si>
  <si>
    <t>D.A</t>
  </si>
  <si>
    <t>HRA</t>
  </si>
  <si>
    <t>Conveyance Allowance</t>
  </si>
  <si>
    <t>Medical Allowance</t>
  </si>
  <si>
    <t>Other Allowance</t>
  </si>
  <si>
    <t>Ex-gratia/Bonus</t>
  </si>
  <si>
    <t>Travel Allowance</t>
  </si>
  <si>
    <t>Supply of Uniform</t>
  </si>
  <si>
    <t>Spl PF cum Gratituity</t>
  </si>
  <si>
    <t>Group Insurance - Mgmnt Conribution</t>
  </si>
  <si>
    <t>Contribution to Employees PF</t>
  </si>
  <si>
    <t>Power Charges for Street Lights</t>
  </si>
  <si>
    <t>Street Light Manitenance</t>
  </si>
  <si>
    <t>Wages</t>
  </si>
  <si>
    <t>Light Vehicle Maintenance</t>
  </si>
  <si>
    <t>Scavenging Materials</t>
  </si>
  <si>
    <t>Pauper Charges</t>
  </si>
  <si>
    <t>Office Building Maintenance</t>
  </si>
  <si>
    <t>Repairs &amp; Maint - Tools &amp; Plants</t>
  </si>
  <si>
    <t>Heavy Vehicles Maintenance</t>
  </si>
  <si>
    <t>Repairs &amp; Maint - Drinage &amp; Culverts</t>
  </si>
  <si>
    <t>Anti - Filaria/ Anti Malaria Operations</t>
  </si>
  <si>
    <t>Telephone Charges</t>
  </si>
  <si>
    <t>Legal Expenses</t>
  </si>
  <si>
    <t>Stationery &amp; Printing</t>
  </si>
  <si>
    <t>Advertisment Charges</t>
  </si>
  <si>
    <t>Other Expenses</t>
  </si>
  <si>
    <t>Computer operationl Expenses</t>
  </si>
  <si>
    <t>Books &amp; Periodicals</t>
  </si>
  <si>
    <t>Postage &amp; Telegrams</t>
  </si>
  <si>
    <t>Contributions</t>
  </si>
  <si>
    <t>CCA</t>
  </si>
  <si>
    <t>TWAD &amp; Metro Water - Maint. Charges</t>
  </si>
  <si>
    <t>Road cuts</t>
  </si>
  <si>
    <t>DETAILS SHOWING THE CAPITAL EXPENDITURE</t>
  </si>
  <si>
    <t>Code  No.</t>
  </si>
  <si>
    <t>Ele.Edu Fund</t>
  </si>
  <si>
    <t>Expenditure booked in General Ledger under Code No.3121 (Debit Total ) (-) OB</t>
  </si>
  <si>
    <t>Expenditure booked in General Ledger under Code No.3122 (Debit Total ) (-) OB</t>
  </si>
  <si>
    <t>Expenditure booked in General Ledger under  each head (Debit Total ) (-) OB in each head</t>
  </si>
  <si>
    <t>-</t>
  </si>
  <si>
    <t>Training Programme expenditure</t>
  </si>
  <si>
    <t>Staff welfare exepenses</t>
  </si>
  <si>
    <t>Sitting fees for the Councilars</t>
  </si>
  <si>
    <t>Amma Unavagam Expenses</t>
  </si>
  <si>
    <t>Power Charges for Head water works</t>
  </si>
  <si>
    <t>Repairs &amp; Maint  Plant &amp; Machinary</t>
  </si>
  <si>
    <t>Electricty Consumption charges</t>
  </si>
  <si>
    <t>Inrerim Relief</t>
  </si>
  <si>
    <t>Cash allowance</t>
  </si>
  <si>
    <t>Leave  Travel concssion</t>
  </si>
  <si>
    <t>Conveyance Charges</t>
  </si>
  <si>
    <t>Hospital stopages/ Reimbrsement of medical expenses</t>
  </si>
  <si>
    <t>Commuted Value of Pension</t>
  </si>
  <si>
    <t>Death-cum-Retirement Gratuity</t>
  </si>
  <si>
    <t>Pension and leave salary contributions</t>
  </si>
  <si>
    <t>Council Department - Travel Expenses</t>
  </si>
  <si>
    <t>Survey Charges</t>
  </si>
  <si>
    <t>Maintenance of Gardens/Parks</t>
  </si>
  <si>
    <t>Power charges for sewerage system/pumping stations</t>
  </si>
  <si>
    <t>Cost of Medicines</t>
  </si>
  <si>
    <t>Rent for Buildings</t>
  </si>
  <si>
    <t>Hospital expenses other than medicines</t>
  </si>
  <si>
    <t>Diet to patients</t>
  </si>
  <si>
    <t>Fodder (Animal Feed)</t>
  </si>
  <si>
    <t>Zoological Garden Maintenance</t>
  </si>
  <si>
    <t>Running of libraries/ Reading Rooms</t>
  </si>
  <si>
    <t>Reparis &amp; Maintenance Roads &amp; Pavements Black topping and asphalt</t>
  </si>
  <si>
    <t>Repairs and Maintenance - Buildings</t>
  </si>
  <si>
    <t>Repairs and Maintenance - subways and causeways</t>
  </si>
  <si>
    <t>Maintenance for improvements to slum areas</t>
  </si>
  <si>
    <t>Maintenance charges for railway crosings / over bridges</t>
  </si>
  <si>
    <t>Plants, Manure, Implements etc</t>
  </si>
  <si>
    <t>Maintenance of Lodging  houses, rest houses TB IB</t>
  </si>
  <si>
    <t>Maintenance of Kalayana mandapams, /community Hall, Town Hall, kalai Arangam</t>
  </si>
  <si>
    <t>Royalty</t>
  </si>
  <si>
    <t>2017-2018</t>
  </si>
  <si>
    <t>Tiruchengode Municipality.</t>
  </si>
  <si>
    <t>TIRUCHENGODE MUNICIPALITY</t>
  </si>
  <si>
    <t>Amount  (in lakhs.)</t>
  </si>
  <si>
    <t>2018-2019</t>
  </si>
  <si>
    <t>Heavy Vehicles - Gross Block</t>
  </si>
  <si>
    <t>Furniture Fixtures and Fittings - Gross Block</t>
  </si>
  <si>
    <t>Electrical Installations - Lamps-Tube Light Fittings - Gross Block</t>
  </si>
  <si>
    <t>Electrical Installations -  Others  - Gross Block</t>
  </si>
  <si>
    <t>W/S Chages of usage charges</t>
  </si>
  <si>
    <t>Water Supply Inspec charges</t>
  </si>
  <si>
    <t>Recovery from employees</t>
  </si>
  <si>
    <t>Duty on transfer of property</t>
  </si>
  <si>
    <t>Entertainment tax</t>
  </si>
  <si>
    <t xml:space="preserve">Track Rent </t>
  </si>
  <si>
    <t>Liquidated dameges</t>
  </si>
  <si>
    <t>Amma unavagam - sale of food</t>
  </si>
  <si>
    <t>Garbage/Debris collection</t>
  </si>
  <si>
    <t>Other penalities</t>
  </si>
  <si>
    <t>Other miscellaneous</t>
  </si>
  <si>
    <t>Motor vehicle Tax</t>
  </si>
  <si>
    <t>Vehicle insurance</t>
  </si>
  <si>
    <t>Funeral rites</t>
  </si>
  <si>
    <t>Diesel</t>
  </si>
  <si>
    <t>Running of slaughter houes</t>
  </si>
  <si>
    <t>Testing &amp; inspection charges</t>
  </si>
  <si>
    <t>Sanitary / conservancy expenses</t>
  </si>
  <si>
    <t>Other vehicle</t>
  </si>
  <si>
    <t>Repairs and maintenance of computer</t>
  </si>
  <si>
    <t>Maintenance  Expenses - schools</t>
  </si>
  <si>
    <t>W/S Through lorries</t>
  </si>
  <si>
    <t>Watersupply &amp; Severage Maintance</t>
  </si>
  <si>
    <t>Water cess of TNPCB</t>
  </si>
  <si>
    <t>Revenue  &amp; Capital Fund</t>
  </si>
  <si>
    <t xml:space="preserve">Statement showing the Revenue Expenditure                                                                                                                                                (Establishment, Administrative &amp; O&amp;M Expenses)                                                                                          </t>
  </si>
  <si>
    <t>Garbage clearance</t>
  </si>
  <si>
    <t>2017-18</t>
  </si>
  <si>
    <t>2018-19</t>
  </si>
  <si>
    <t>W/S SDRF</t>
  </si>
  <si>
    <t>SWM</t>
  </si>
  <si>
    <t>2016-2017</t>
  </si>
  <si>
    <t>Annexure 2</t>
  </si>
  <si>
    <t xml:space="preserve">14 th Finance Commissioner Performance Grant                                                                          </t>
  </si>
  <si>
    <t xml:space="preserve">Claim Form of ULBs to State Government     </t>
  </si>
  <si>
    <t xml:space="preserve"> (To Be Sent by ULBs to the State) </t>
  </si>
  <si>
    <t>Name of the ULB:  Tiruchengode Municipality</t>
  </si>
  <si>
    <t>Date of the last election held and due date: 10/2011 Due date: 2016</t>
  </si>
  <si>
    <t>Name of the State:  Tamilnadu</t>
  </si>
  <si>
    <t>Conditions for Desbursal of Performance Grant:</t>
  </si>
  <si>
    <t>Part 1: Increase in Own Revenue Sources</t>
  </si>
  <si>
    <t>Achievement Range</t>
  </si>
  <si>
    <t>Yes</t>
  </si>
  <si>
    <t>Published audited accounts on ULB Website</t>
  </si>
  <si>
    <t>Part 2: Increase in Own Revenue Sources</t>
  </si>
  <si>
    <t>(A) Covering Establishment costs and O&amp;M form own income (Maximum marks 20)</t>
  </si>
  <si>
    <t>More than 70%</t>
  </si>
  <si>
    <t>Between 60% to 70%</t>
  </si>
  <si>
    <t>Between 50% to 60%</t>
  </si>
  <si>
    <t>Less than 50%</t>
  </si>
  <si>
    <t>Marks</t>
  </si>
  <si>
    <t>ULB able to recover costs related to Revenue expenditure which is O&amp;M costs as well as Establishment &amp; salaries from its own revenue funds excluding octroi entry tax and stamp duty etc.</t>
  </si>
  <si>
    <t>(B) Capital expenditure as a percentage of total expenditure (Maximum marks 20)</t>
  </si>
  <si>
    <t>For AMRUT Cities</t>
  </si>
  <si>
    <t>More than 40%</t>
  </si>
  <si>
    <t>30% to 40%</t>
  </si>
  <si>
    <t>20% to 30%</t>
  </si>
  <si>
    <t>less than 20%</t>
  </si>
  <si>
    <t>Ratio of Capital expenditure to Total expenditure including all devolutions / schemes etc.</t>
  </si>
  <si>
    <t>For all other cities</t>
  </si>
  <si>
    <t>More than 20%</t>
  </si>
  <si>
    <t>Between 15% to 20%</t>
  </si>
  <si>
    <t>Between 10% to 15%</t>
  </si>
  <si>
    <t>Less than 10%</t>
  </si>
  <si>
    <t>Ratio of capital expenditure to  Total expenditure including all devolutions / schemes etc.</t>
  </si>
  <si>
    <t>Part 3:  Publishning of Service Level Benchmarks (SLBs)</t>
  </si>
  <si>
    <t>(A) Water Supply:</t>
  </si>
  <si>
    <t>1) coverage (Maximum Marks 15)</t>
  </si>
  <si>
    <t>Between 90% to 100%</t>
  </si>
  <si>
    <t>Between 80% to 90%</t>
  </si>
  <si>
    <t>Between 70% to 80%</t>
  </si>
  <si>
    <t>Less than 70%</t>
  </si>
  <si>
    <t>Water Coverage Ratio</t>
  </si>
  <si>
    <t>2) Reduction in NRW (Maximum Marks 15)</t>
  </si>
  <si>
    <t>Less than 20%</t>
  </si>
  <si>
    <t>Between 20% to 30%</t>
  </si>
  <si>
    <t>Between 30% to 40%</t>
  </si>
  <si>
    <t>Above 40%</t>
  </si>
  <si>
    <t>ULB achieving benchmark of Non Revenue water (NRW)</t>
  </si>
  <si>
    <t>3) Coverage of Water Supply for Public / Community Toilets(Maximum Marks 10</t>
  </si>
  <si>
    <t>100% PT / CT Covered</t>
  </si>
  <si>
    <t>Less than 100%</t>
  </si>
  <si>
    <t>ULB providing water connection to Public and Community Toilets</t>
  </si>
  <si>
    <t>B) Solid Waste Management:</t>
  </si>
  <si>
    <t>Coverage: (Maximum Marks 10)</t>
  </si>
  <si>
    <t>More than 50%</t>
  </si>
  <si>
    <t>Between 20% to 50%</t>
  </si>
  <si>
    <t>% of waste being processed scientifically</t>
  </si>
  <si>
    <t xml:space="preserve">         It is confirmed that I have verified the information presented in this form, which is true and correct to the best of my knowledge.</t>
  </si>
  <si>
    <t>Municipal Commissioner</t>
  </si>
  <si>
    <t>Loan Repayment (Principal Amount)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</si>
</sst>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3" fillId="0" borderId="1" xfId="0" applyFont="1" applyBorder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5" fillId="0" borderId="1" xfId="0" applyFont="1" applyBorder="1"/>
    <xf numFmtId="1" fontId="5" fillId="0" borderId="1" xfId="0" applyNumberFormat="1" applyFont="1" applyBorder="1"/>
    <xf numFmtId="0" fontId="5" fillId="0" borderId="1" xfId="0" applyFont="1" applyFill="1" applyBorder="1"/>
    <xf numFmtId="0" fontId="5" fillId="0" borderId="6" xfId="0" applyFont="1" applyFill="1" applyBorder="1"/>
    <xf numFmtId="0" fontId="5" fillId="0" borderId="1" xfId="0" applyFont="1" applyBorder="1" applyAlignment="1">
      <alignment horizontal="left" wrapText="1"/>
    </xf>
    <xf numFmtId="0" fontId="6" fillId="0" borderId="1" xfId="0" applyFont="1" applyBorder="1"/>
    <xf numFmtId="0" fontId="7" fillId="0" borderId="0" xfId="0" applyFont="1"/>
    <xf numFmtId="0" fontId="7" fillId="0" borderId="0" xfId="0" applyFont="1" applyAlignment="1">
      <alignment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/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vertical="center"/>
    </xf>
    <xf numFmtId="2" fontId="7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1" fontId="6" fillId="0" borderId="1" xfId="0" applyNumberFormat="1" applyFont="1" applyBorder="1"/>
    <xf numFmtId="1" fontId="1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1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1" xfId="0" applyFont="1" applyBorder="1" applyAlignment="1">
      <alignment horizontal="center" wrapText="1"/>
    </xf>
    <xf numFmtId="10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9" fontId="1" fillId="0" borderId="3" xfId="0" applyNumberFormat="1" applyFont="1" applyBorder="1" applyAlignment="1">
      <alignment horizontal="center" vertical="center" wrapText="1"/>
    </xf>
    <xf numFmtId="9" fontId="1" fillId="0" borderId="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22"/>
  <sheetViews>
    <sheetView workbookViewId="0">
      <selection activeCell="O15" sqref="O15"/>
    </sheetView>
  </sheetViews>
  <sheetFormatPr defaultRowHeight="14.25"/>
  <cols>
    <col min="1" max="1" width="3.28515625" style="25" customWidth="1"/>
    <col min="2" max="2" width="11.140625" style="25" customWidth="1"/>
    <col min="3" max="3" width="43" style="25" customWidth="1"/>
    <col min="4" max="4" width="8.140625" style="26" customWidth="1"/>
    <col min="5" max="5" width="8.7109375" style="26" customWidth="1"/>
    <col min="6" max="6" width="9.140625" style="26" customWidth="1"/>
    <col min="7" max="7" width="9.5703125" style="25" customWidth="1"/>
    <col min="8" max="8" width="8.5703125" style="25" customWidth="1"/>
    <col min="9" max="9" width="8.7109375" style="25" customWidth="1"/>
    <col min="10" max="10" width="8.85546875" style="25" customWidth="1"/>
    <col min="11" max="11" width="10.140625" style="25" customWidth="1"/>
    <col min="12" max="16384" width="9.140625" style="25"/>
  </cols>
  <sheetData>
    <row r="1" spans="1:11" s="29" customFormat="1" ht="23.25" customHeight="1">
      <c r="A1" s="68" t="s">
        <v>153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s="29" customFormat="1" ht="22.5" customHeight="1">
      <c r="A2" s="68" t="s">
        <v>109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4" spans="1:11">
      <c r="B4" s="64" t="s">
        <v>110</v>
      </c>
      <c r="C4" s="64" t="s">
        <v>5</v>
      </c>
      <c r="D4" s="63" t="s">
        <v>151</v>
      </c>
      <c r="E4" s="63"/>
      <c r="F4" s="63"/>
      <c r="G4" s="63"/>
      <c r="H4" s="63" t="s">
        <v>155</v>
      </c>
      <c r="I4" s="63"/>
      <c r="J4" s="63"/>
      <c r="K4" s="63"/>
    </row>
    <row r="5" spans="1:11" ht="21" customHeight="1">
      <c r="B5" s="65"/>
      <c r="C5" s="65"/>
      <c r="D5" s="63" t="s">
        <v>154</v>
      </c>
      <c r="E5" s="63"/>
      <c r="F5" s="63"/>
      <c r="G5" s="63"/>
      <c r="H5" s="63" t="s">
        <v>154</v>
      </c>
      <c r="I5" s="63"/>
      <c r="J5" s="63"/>
      <c r="K5" s="63"/>
    </row>
    <row r="6" spans="1:11" ht="38.25" customHeight="1">
      <c r="B6" s="66"/>
      <c r="C6" s="66"/>
      <c r="D6" s="28" t="s">
        <v>70</v>
      </c>
      <c r="E6" s="28" t="s">
        <v>71</v>
      </c>
      <c r="F6" s="28" t="s">
        <v>111</v>
      </c>
      <c r="G6" s="27" t="s">
        <v>9</v>
      </c>
      <c r="H6" s="28" t="s">
        <v>70</v>
      </c>
      <c r="I6" s="28" t="s">
        <v>71</v>
      </c>
      <c r="J6" s="28" t="s">
        <v>111</v>
      </c>
      <c r="K6" s="27" t="s">
        <v>9</v>
      </c>
    </row>
    <row r="7" spans="1:11" s="29" customFormat="1" ht="33" customHeight="1">
      <c r="B7" s="32">
        <v>4121001</v>
      </c>
      <c r="C7" s="28" t="s">
        <v>112</v>
      </c>
      <c r="D7" s="28">
        <v>92.01</v>
      </c>
      <c r="E7" s="34">
        <v>139.4</v>
      </c>
      <c r="F7" s="34">
        <v>34.18</v>
      </c>
      <c r="G7" s="27">
        <f>SUM(D7:F7)</f>
        <v>265.59000000000003</v>
      </c>
      <c r="H7" s="28">
        <v>53.34</v>
      </c>
      <c r="I7" s="34">
        <v>36.44</v>
      </c>
      <c r="J7" s="34">
        <v>31.22</v>
      </c>
      <c r="K7" s="33">
        <f>SUM(H7:J7)</f>
        <v>121</v>
      </c>
    </row>
    <row r="8" spans="1:11" s="29" customFormat="1" ht="36.75" customHeight="1">
      <c r="B8" s="32">
        <v>4122001</v>
      </c>
      <c r="C8" s="28" t="s">
        <v>113</v>
      </c>
      <c r="D8" s="28">
        <v>374.15</v>
      </c>
      <c r="E8" s="28">
        <v>951.23</v>
      </c>
      <c r="F8" s="28">
        <v>0</v>
      </c>
      <c r="G8" s="27">
        <f t="shared" ref="G8:G14" si="0">SUM(D8:F8)</f>
        <v>1325.38</v>
      </c>
      <c r="H8" s="28">
        <v>887.53</v>
      </c>
      <c r="I8" s="28">
        <v>205.39</v>
      </c>
      <c r="J8" s="28">
        <v>0</v>
      </c>
      <c r="K8" s="27">
        <f t="shared" ref="K8" si="1">SUM(H8:J8)</f>
        <v>1092.92</v>
      </c>
    </row>
    <row r="9" spans="1:11" s="29" customFormat="1" ht="28.5" customHeight="1">
      <c r="B9" s="32">
        <v>4105001</v>
      </c>
      <c r="C9" s="27" t="s">
        <v>156</v>
      </c>
      <c r="D9" s="28">
        <v>27.79</v>
      </c>
      <c r="E9" s="28">
        <v>1.1200000000000001</v>
      </c>
      <c r="F9" s="28">
        <v>0</v>
      </c>
      <c r="G9" s="28">
        <f>SUM(D9:F9)</f>
        <v>28.91</v>
      </c>
      <c r="H9" s="28">
        <v>0</v>
      </c>
      <c r="I9" s="28">
        <v>0</v>
      </c>
      <c r="J9" s="28">
        <v>0</v>
      </c>
      <c r="K9" s="28">
        <f>SUM(H9:J9)</f>
        <v>0</v>
      </c>
    </row>
    <row r="10" spans="1:11" s="29" customFormat="1" ht="25.5" customHeight="1">
      <c r="B10" s="32">
        <v>4105002</v>
      </c>
      <c r="C10" s="27" t="s">
        <v>156</v>
      </c>
      <c r="D10" s="28">
        <v>0</v>
      </c>
      <c r="E10" s="28">
        <v>0</v>
      </c>
      <c r="F10" s="28">
        <v>0</v>
      </c>
      <c r="G10" s="27">
        <f t="shared" si="0"/>
        <v>0</v>
      </c>
      <c r="H10" s="28">
        <v>33.26</v>
      </c>
      <c r="I10" s="28">
        <v>0</v>
      </c>
      <c r="J10" s="28">
        <v>0</v>
      </c>
      <c r="K10" s="27">
        <f t="shared" ref="K10:K15" si="2">SUM(H10:J10)</f>
        <v>33.26</v>
      </c>
    </row>
    <row r="11" spans="1:11" s="29" customFormat="1" ht="33.75" customHeight="1">
      <c r="B11" s="32">
        <v>4105003</v>
      </c>
      <c r="C11" s="28" t="s">
        <v>114</v>
      </c>
      <c r="D11" s="28">
        <v>0</v>
      </c>
      <c r="E11" s="28">
        <v>0</v>
      </c>
      <c r="F11" s="28">
        <v>0</v>
      </c>
      <c r="G11" s="27">
        <f t="shared" si="0"/>
        <v>0</v>
      </c>
      <c r="H11" s="28">
        <v>0</v>
      </c>
      <c r="I11" s="28">
        <v>0</v>
      </c>
      <c r="J11" s="28">
        <v>0</v>
      </c>
      <c r="K11" s="27">
        <f t="shared" si="2"/>
        <v>0</v>
      </c>
    </row>
    <row r="12" spans="1:11" s="29" customFormat="1" ht="32.25" customHeight="1">
      <c r="B12" s="32">
        <v>4107001</v>
      </c>
      <c r="C12" s="29" t="s">
        <v>157</v>
      </c>
      <c r="D12" s="28">
        <v>0</v>
      </c>
      <c r="E12" s="28">
        <v>0</v>
      </c>
      <c r="F12" s="28">
        <v>0</v>
      </c>
      <c r="G12" s="27">
        <f t="shared" si="0"/>
        <v>0</v>
      </c>
      <c r="H12" s="28">
        <v>0</v>
      </c>
      <c r="I12" s="28">
        <v>1.02</v>
      </c>
      <c r="J12" s="28">
        <v>0</v>
      </c>
      <c r="K12" s="27">
        <f t="shared" si="2"/>
        <v>1.02</v>
      </c>
    </row>
    <row r="13" spans="1:11" s="29" customFormat="1" ht="30" customHeight="1">
      <c r="B13" s="32">
        <v>4107002</v>
      </c>
      <c r="C13" s="28" t="s">
        <v>158</v>
      </c>
      <c r="D13" s="28">
        <v>6.93</v>
      </c>
      <c r="E13" s="28">
        <v>0</v>
      </c>
      <c r="F13" s="28">
        <v>0</v>
      </c>
      <c r="G13" s="27">
        <f t="shared" si="0"/>
        <v>6.93</v>
      </c>
      <c r="H13" s="34">
        <v>18.399999999999999</v>
      </c>
      <c r="I13" s="28">
        <v>0</v>
      </c>
      <c r="J13" s="28">
        <v>0</v>
      </c>
      <c r="K13" s="33">
        <f t="shared" si="2"/>
        <v>18.399999999999999</v>
      </c>
    </row>
    <row r="14" spans="1:11" s="29" customFormat="1" ht="34.5" customHeight="1">
      <c r="B14" s="32">
        <v>4107003</v>
      </c>
      <c r="C14" s="28" t="s">
        <v>159</v>
      </c>
      <c r="D14" s="28">
        <v>0</v>
      </c>
      <c r="E14" s="28">
        <v>0</v>
      </c>
      <c r="F14" s="28">
        <v>0</v>
      </c>
      <c r="G14" s="27">
        <f t="shared" si="0"/>
        <v>0</v>
      </c>
      <c r="H14" s="28">
        <v>0</v>
      </c>
      <c r="I14" s="28">
        <v>0</v>
      </c>
      <c r="J14" s="28">
        <v>0</v>
      </c>
      <c r="K14" s="27">
        <f t="shared" si="2"/>
        <v>0</v>
      </c>
    </row>
    <row r="15" spans="1:11" s="29" customFormat="1" ht="27.75" customHeight="1">
      <c r="B15" s="57"/>
      <c r="C15" s="28" t="s">
        <v>250</v>
      </c>
      <c r="D15" s="28">
        <v>119.43</v>
      </c>
      <c r="E15" s="28">
        <v>0</v>
      </c>
      <c r="F15" s="28">
        <v>0</v>
      </c>
      <c r="G15" s="27">
        <f>SUM(D15:F15)</f>
        <v>119.43</v>
      </c>
      <c r="H15" s="28">
        <v>131.82</v>
      </c>
      <c r="I15" s="28">
        <v>0</v>
      </c>
      <c r="J15" s="28">
        <v>0</v>
      </c>
      <c r="K15" s="27">
        <f t="shared" si="2"/>
        <v>131.82</v>
      </c>
    </row>
    <row r="16" spans="1:11" s="29" customFormat="1" ht="26.25" customHeight="1">
      <c r="B16" s="27"/>
      <c r="C16" s="27" t="s">
        <v>9</v>
      </c>
      <c r="D16" s="28">
        <f t="shared" ref="D16:K16" si="3">SUM(D7:D15)</f>
        <v>620.30999999999995</v>
      </c>
      <c r="E16" s="28">
        <f t="shared" si="3"/>
        <v>1091.75</v>
      </c>
      <c r="F16" s="28">
        <f t="shared" si="3"/>
        <v>34.18</v>
      </c>
      <c r="G16" s="27">
        <f t="shared" si="3"/>
        <v>1746.2400000000005</v>
      </c>
      <c r="H16" s="27">
        <f t="shared" si="3"/>
        <v>1124.3499999999999</v>
      </c>
      <c r="I16" s="33">
        <f t="shared" si="3"/>
        <v>242.85</v>
      </c>
      <c r="J16" s="33">
        <f t="shared" si="3"/>
        <v>31.22</v>
      </c>
      <c r="K16" s="33">
        <f t="shared" si="3"/>
        <v>1398.42</v>
      </c>
    </row>
    <row r="19" spans="8:11" ht="14.25" customHeight="1">
      <c r="H19" s="67" t="s">
        <v>0</v>
      </c>
      <c r="I19" s="67"/>
      <c r="J19" s="67"/>
      <c r="K19" s="67"/>
    </row>
    <row r="20" spans="8:11" ht="14.25" customHeight="1">
      <c r="H20" s="67" t="s">
        <v>152</v>
      </c>
      <c r="I20" s="67"/>
      <c r="J20" s="67"/>
      <c r="K20" s="67"/>
    </row>
    <row r="21" spans="8:11" ht="20.25" customHeight="1"/>
    <row r="22" spans="8:11" ht="12.75" customHeight="1"/>
  </sheetData>
  <mergeCells count="10">
    <mergeCell ref="H20:K20"/>
    <mergeCell ref="H4:K4"/>
    <mergeCell ref="H5:K5"/>
    <mergeCell ref="A1:K1"/>
    <mergeCell ref="A2:K2"/>
    <mergeCell ref="H19:K19"/>
    <mergeCell ref="B4:B6"/>
    <mergeCell ref="C4:C6"/>
    <mergeCell ref="D4:G4"/>
    <mergeCell ref="D5:G5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2"/>
  <sheetViews>
    <sheetView workbookViewId="0">
      <selection activeCell="K54" sqref="K54"/>
    </sheetView>
  </sheetViews>
  <sheetFormatPr defaultRowHeight="15.75"/>
  <cols>
    <col min="1" max="1" width="4.5703125" style="1" customWidth="1"/>
    <col min="2" max="2" width="8.85546875" style="1" customWidth="1"/>
    <col min="3" max="3" width="31.140625" style="1" customWidth="1"/>
    <col min="4" max="4" width="10.7109375" style="1" customWidth="1"/>
    <col min="5" max="5" width="10.28515625" style="1" customWidth="1"/>
    <col min="6" max="6" width="10.42578125" style="1" customWidth="1"/>
    <col min="7" max="7" width="10.28515625" style="1" customWidth="1"/>
    <col min="8" max="8" width="9.85546875" style="1" customWidth="1"/>
    <col min="9" max="10" width="10" style="1" customWidth="1"/>
    <col min="11" max="12" width="10.28515625" style="1" customWidth="1"/>
    <col min="13" max="16384" width="9.140625" style="1"/>
  </cols>
  <sheetData>
    <row r="1" spans="2:12">
      <c r="B1" s="2" t="s">
        <v>2</v>
      </c>
    </row>
    <row r="2" spans="2:12" ht="18.75">
      <c r="B2" s="72" t="s">
        <v>3</v>
      </c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2:12" s="10" customFormat="1" ht="15">
      <c r="B3" s="73" t="s">
        <v>4</v>
      </c>
      <c r="C3" s="73" t="s">
        <v>5</v>
      </c>
      <c r="D3" s="74" t="s">
        <v>151</v>
      </c>
      <c r="E3" s="74"/>
      <c r="F3" s="74"/>
      <c r="G3" s="74"/>
      <c r="H3" s="74" t="s">
        <v>155</v>
      </c>
      <c r="I3" s="74"/>
      <c r="J3" s="74"/>
      <c r="K3" s="74"/>
      <c r="L3" s="74" t="s">
        <v>10</v>
      </c>
    </row>
    <row r="4" spans="2:12" s="10" customFormat="1" ht="38.25" customHeight="1">
      <c r="B4" s="73"/>
      <c r="C4" s="73"/>
      <c r="D4" s="36" t="s">
        <v>6</v>
      </c>
      <c r="E4" s="36" t="s">
        <v>7</v>
      </c>
      <c r="F4" s="36" t="s">
        <v>8</v>
      </c>
      <c r="G4" s="35" t="s">
        <v>9</v>
      </c>
      <c r="H4" s="36" t="s">
        <v>6</v>
      </c>
      <c r="I4" s="36" t="s">
        <v>7</v>
      </c>
      <c r="J4" s="36" t="s">
        <v>8</v>
      </c>
      <c r="K4" s="35" t="s">
        <v>9</v>
      </c>
      <c r="L4" s="74"/>
    </row>
    <row r="5" spans="2:12" s="10" customFormat="1" ht="19.5" customHeight="1">
      <c r="B5" s="69" t="s">
        <v>11</v>
      </c>
      <c r="C5" s="70"/>
      <c r="D5" s="70"/>
      <c r="E5" s="70"/>
      <c r="F5" s="70"/>
      <c r="G5" s="70"/>
      <c r="H5" s="70"/>
      <c r="I5" s="70"/>
      <c r="J5" s="70"/>
      <c r="K5" s="70"/>
      <c r="L5" s="71"/>
    </row>
    <row r="6" spans="2:12" s="10" customFormat="1" ht="18.75" customHeight="1">
      <c r="B6" s="19">
        <v>1100101</v>
      </c>
      <c r="C6" s="19" t="s">
        <v>12</v>
      </c>
      <c r="D6" s="19">
        <v>15228160</v>
      </c>
      <c r="F6" s="19"/>
      <c r="G6" s="19">
        <f>SUM(D6:F6)</f>
        <v>15228160</v>
      </c>
      <c r="H6" s="19">
        <v>24206260</v>
      </c>
      <c r="I6" s="19"/>
      <c r="J6" s="19"/>
      <c r="K6" s="19">
        <f>SUM(H6:J6)</f>
        <v>24206260</v>
      </c>
      <c r="L6" s="20">
        <f>K6-G6</f>
        <v>8978100</v>
      </c>
    </row>
    <row r="7" spans="2:12" s="10" customFormat="1" ht="18.75" customHeight="1">
      <c r="B7" s="19">
        <v>1100201</v>
      </c>
      <c r="C7" s="19" t="s">
        <v>13</v>
      </c>
      <c r="D7" s="19"/>
      <c r="E7" s="19">
        <v>25977003</v>
      </c>
      <c r="F7" s="19">
        <v>8957743</v>
      </c>
      <c r="G7" s="19">
        <f t="shared" ref="G7:G51" si="0">SUM(D7:F7)</f>
        <v>34934746</v>
      </c>
      <c r="H7" s="19"/>
      <c r="I7" s="19">
        <v>41293032</v>
      </c>
      <c r="J7" s="19"/>
      <c r="K7" s="19">
        <f t="shared" ref="K7:K50" si="1">SUM(H7:J7)</f>
        <v>41293032</v>
      </c>
      <c r="L7" s="20">
        <f t="shared" ref="L7:L50" si="2">K7-G7</f>
        <v>6358286</v>
      </c>
    </row>
    <row r="8" spans="2:12" s="10" customFormat="1" ht="18.75" customHeight="1">
      <c r="B8" s="19">
        <v>1100601</v>
      </c>
      <c r="C8" s="19" t="s">
        <v>14</v>
      </c>
      <c r="D8" s="19"/>
      <c r="E8" s="19"/>
      <c r="F8" s="19"/>
      <c r="G8" s="19">
        <f t="shared" si="0"/>
        <v>0</v>
      </c>
      <c r="H8" s="19"/>
      <c r="I8" s="19"/>
      <c r="J8" s="19">
        <v>14238977</v>
      </c>
      <c r="K8" s="19">
        <f t="shared" si="1"/>
        <v>14238977</v>
      </c>
      <c r="L8" s="20">
        <f t="shared" si="2"/>
        <v>14238977</v>
      </c>
    </row>
    <row r="9" spans="2:12" s="10" customFormat="1" ht="18" customHeight="1">
      <c r="B9" s="19">
        <v>1101001</v>
      </c>
      <c r="C9" s="19" t="s">
        <v>15</v>
      </c>
      <c r="D9" s="19">
        <v>5857493</v>
      </c>
      <c r="E9" s="19"/>
      <c r="F9" s="19"/>
      <c r="G9" s="19">
        <f t="shared" si="0"/>
        <v>5857493</v>
      </c>
      <c r="H9" s="19">
        <v>6015422</v>
      </c>
      <c r="I9" s="19"/>
      <c r="J9" s="19"/>
      <c r="K9" s="19">
        <f t="shared" si="1"/>
        <v>6015422</v>
      </c>
      <c r="L9" s="20">
        <f t="shared" si="2"/>
        <v>157929</v>
      </c>
    </row>
    <row r="10" spans="2:12" s="10" customFormat="1" ht="18" customHeight="1">
      <c r="B10" s="19">
        <v>1501003</v>
      </c>
      <c r="C10" s="19" t="s">
        <v>167</v>
      </c>
      <c r="D10" s="19">
        <v>1261600</v>
      </c>
      <c r="E10" s="19"/>
      <c r="F10" s="19"/>
      <c r="G10" s="19">
        <f t="shared" si="0"/>
        <v>1261600</v>
      </c>
      <c r="H10" s="19">
        <v>1236300</v>
      </c>
      <c r="I10" s="19"/>
      <c r="J10" s="19"/>
      <c r="K10" s="19">
        <f t="shared" si="1"/>
        <v>1236300</v>
      </c>
      <c r="L10" s="20">
        <f t="shared" si="2"/>
        <v>-25300</v>
      </c>
    </row>
    <row r="11" spans="2:12" s="10" customFormat="1" ht="18" customHeight="1">
      <c r="B11" s="19">
        <v>1405008</v>
      </c>
      <c r="C11" s="19" t="s">
        <v>168</v>
      </c>
      <c r="D11" s="19">
        <v>2801235</v>
      </c>
      <c r="E11" s="19"/>
      <c r="F11" s="19"/>
      <c r="G11" s="19">
        <f t="shared" si="0"/>
        <v>2801235</v>
      </c>
      <c r="H11" s="19">
        <v>139500</v>
      </c>
      <c r="I11" s="19"/>
      <c r="J11" s="19"/>
      <c r="K11" s="19">
        <f t="shared" si="1"/>
        <v>139500</v>
      </c>
      <c r="L11" s="20">
        <f t="shared" si="2"/>
        <v>-2661735</v>
      </c>
    </row>
    <row r="12" spans="2:12" s="10" customFormat="1" ht="18" customHeight="1">
      <c r="B12" s="19">
        <v>1405006</v>
      </c>
      <c r="C12" s="19" t="s">
        <v>45</v>
      </c>
      <c r="D12" s="19">
        <v>0</v>
      </c>
      <c r="E12" s="19"/>
      <c r="F12" s="19"/>
      <c r="G12" s="19">
        <f t="shared" si="0"/>
        <v>0</v>
      </c>
      <c r="H12" s="19">
        <v>6000</v>
      </c>
      <c r="I12" s="19"/>
      <c r="J12" s="19"/>
      <c r="K12" s="19">
        <f t="shared" si="1"/>
        <v>6000</v>
      </c>
      <c r="L12" s="20">
        <f t="shared" si="2"/>
        <v>6000</v>
      </c>
    </row>
    <row r="13" spans="2:12" s="10" customFormat="1" ht="18" customHeight="1">
      <c r="B13" s="19">
        <v>1402004</v>
      </c>
      <c r="C13" s="19" t="s">
        <v>169</v>
      </c>
      <c r="D13" s="19">
        <v>104448</v>
      </c>
      <c r="E13" s="19"/>
      <c r="F13" s="19"/>
      <c r="G13" s="19">
        <f t="shared" si="0"/>
        <v>104448</v>
      </c>
      <c r="H13" s="19">
        <v>606331</v>
      </c>
      <c r="I13" s="19">
        <v>41927</v>
      </c>
      <c r="J13" s="19"/>
      <c r="K13" s="19">
        <f t="shared" si="1"/>
        <v>648258</v>
      </c>
      <c r="L13" s="20">
        <f t="shared" si="2"/>
        <v>543810</v>
      </c>
    </row>
    <row r="14" spans="2:12" s="10" customFormat="1" ht="18" customHeight="1">
      <c r="B14" s="19">
        <v>1401101</v>
      </c>
      <c r="C14" s="19" t="s">
        <v>16</v>
      </c>
      <c r="D14" s="19">
        <v>620368</v>
      </c>
      <c r="E14" s="19"/>
      <c r="F14" s="19"/>
      <c r="G14" s="19">
        <f t="shared" si="0"/>
        <v>620368</v>
      </c>
      <c r="H14" s="19">
        <v>361911</v>
      </c>
      <c r="I14" s="19"/>
      <c r="J14" s="19"/>
      <c r="K14" s="19">
        <f t="shared" si="1"/>
        <v>361911</v>
      </c>
      <c r="L14" s="20">
        <f t="shared" si="2"/>
        <v>-258457</v>
      </c>
    </row>
    <row r="15" spans="2:12" s="10" customFormat="1" ht="18" customHeight="1">
      <c r="B15" s="19">
        <v>1402003</v>
      </c>
      <c r="C15" s="19" t="s">
        <v>166</v>
      </c>
      <c r="D15" s="19">
        <v>0</v>
      </c>
      <c r="E15" s="19"/>
      <c r="F15" s="19"/>
      <c r="G15" s="19">
        <f t="shared" si="0"/>
        <v>0</v>
      </c>
      <c r="H15" s="19">
        <v>150</v>
      </c>
      <c r="I15" s="19"/>
      <c r="J15" s="19"/>
      <c r="K15" s="19">
        <f t="shared" si="1"/>
        <v>150</v>
      </c>
      <c r="L15" s="20">
        <f t="shared" si="2"/>
        <v>150</v>
      </c>
    </row>
    <row r="16" spans="2:12" s="10" customFormat="1" ht="18" customHeight="1">
      <c r="B16" s="19">
        <v>1401103</v>
      </c>
      <c r="C16" s="19" t="s">
        <v>17</v>
      </c>
      <c r="D16" s="19">
        <v>763995</v>
      </c>
      <c r="E16" s="19"/>
      <c r="F16" s="19"/>
      <c r="G16" s="19">
        <f t="shared" si="0"/>
        <v>763995</v>
      </c>
      <c r="H16" s="19">
        <v>1128778</v>
      </c>
      <c r="I16" s="19"/>
      <c r="J16" s="19"/>
      <c r="K16" s="19">
        <f t="shared" si="1"/>
        <v>1128778</v>
      </c>
      <c r="L16" s="20">
        <f t="shared" si="2"/>
        <v>364783</v>
      </c>
    </row>
    <row r="17" spans="2:12" s="10" customFormat="1" ht="18" customHeight="1">
      <c r="B17" s="19">
        <v>1308003</v>
      </c>
      <c r="C17" s="19" t="s">
        <v>18</v>
      </c>
      <c r="D17" s="19">
        <v>931612</v>
      </c>
      <c r="E17" s="19"/>
      <c r="F17" s="19"/>
      <c r="G17" s="19">
        <f t="shared" si="0"/>
        <v>931612</v>
      </c>
      <c r="H17" s="19">
        <v>980000</v>
      </c>
      <c r="I17" s="19"/>
      <c r="J17" s="19"/>
      <c r="K17" s="19">
        <f t="shared" si="1"/>
        <v>980000</v>
      </c>
      <c r="L17" s="20">
        <f t="shared" si="2"/>
        <v>48388</v>
      </c>
    </row>
    <row r="18" spans="2:12" s="10" customFormat="1" ht="18" customHeight="1">
      <c r="B18" s="19">
        <v>1301003</v>
      </c>
      <c r="C18" s="19" t="s">
        <v>19</v>
      </c>
      <c r="D18" s="19">
        <v>803171</v>
      </c>
      <c r="E18" s="19"/>
      <c r="F18" s="19"/>
      <c r="G18" s="19">
        <f t="shared" si="0"/>
        <v>803171</v>
      </c>
      <c r="H18" s="19">
        <v>846500</v>
      </c>
      <c r="I18" s="19"/>
      <c r="J18" s="19"/>
      <c r="K18" s="19">
        <f t="shared" si="1"/>
        <v>846500</v>
      </c>
      <c r="L18" s="20">
        <f t="shared" si="2"/>
        <v>43329</v>
      </c>
    </row>
    <row r="19" spans="2:12" s="10" customFormat="1" ht="18" customHeight="1">
      <c r="B19" s="19">
        <v>1301004</v>
      </c>
      <c r="C19" s="19" t="s">
        <v>20</v>
      </c>
      <c r="D19" s="19">
        <v>620000</v>
      </c>
      <c r="E19" s="19"/>
      <c r="F19" s="19"/>
      <c r="G19" s="19">
        <f t="shared" si="0"/>
        <v>620000</v>
      </c>
      <c r="H19" s="19">
        <v>658000</v>
      </c>
      <c r="I19" s="19"/>
      <c r="J19" s="19"/>
      <c r="K19" s="19">
        <f t="shared" si="1"/>
        <v>658000</v>
      </c>
      <c r="L19" s="20">
        <f t="shared" si="2"/>
        <v>38000</v>
      </c>
    </row>
    <row r="20" spans="2:12" s="10" customFormat="1" ht="18" customHeight="1">
      <c r="B20" s="21">
        <v>1404001</v>
      </c>
      <c r="C20" s="19" t="s">
        <v>21</v>
      </c>
      <c r="D20" s="19">
        <v>126787</v>
      </c>
      <c r="E20" s="19"/>
      <c r="F20" s="19"/>
      <c r="G20" s="19">
        <f t="shared" si="0"/>
        <v>126787</v>
      </c>
      <c r="H20" s="19">
        <v>140000</v>
      </c>
      <c r="I20" s="19"/>
      <c r="J20" s="19"/>
      <c r="K20" s="19">
        <f t="shared" si="1"/>
        <v>140000</v>
      </c>
      <c r="L20" s="20">
        <f t="shared" si="2"/>
        <v>13213</v>
      </c>
    </row>
    <row r="21" spans="2:12" s="10" customFormat="1" ht="30">
      <c r="B21" s="21">
        <v>1301006</v>
      </c>
      <c r="C21" s="23" t="s">
        <v>22</v>
      </c>
      <c r="D21" s="19">
        <v>1685833</v>
      </c>
      <c r="E21" s="19"/>
      <c r="F21" s="19"/>
      <c r="G21" s="19">
        <f t="shared" si="0"/>
        <v>1685833</v>
      </c>
      <c r="H21" s="19">
        <v>1375914</v>
      </c>
      <c r="I21" s="19"/>
      <c r="J21" s="19"/>
      <c r="K21" s="19">
        <f t="shared" si="1"/>
        <v>1375914</v>
      </c>
      <c r="L21" s="20">
        <f t="shared" si="2"/>
        <v>-309919</v>
      </c>
    </row>
    <row r="22" spans="2:12" s="10" customFormat="1" ht="18" customHeight="1">
      <c r="B22" s="21">
        <v>1401104</v>
      </c>
      <c r="C22" s="19" t="s">
        <v>23</v>
      </c>
      <c r="D22" s="19">
        <v>158130</v>
      </c>
      <c r="E22" s="19"/>
      <c r="F22" s="19"/>
      <c r="G22" s="19">
        <f t="shared" si="0"/>
        <v>158130</v>
      </c>
      <c r="H22" s="19">
        <v>0</v>
      </c>
      <c r="I22" s="19"/>
      <c r="J22" s="19"/>
      <c r="K22" s="19">
        <f t="shared" si="1"/>
        <v>0</v>
      </c>
      <c r="L22" s="20">
        <f t="shared" si="2"/>
        <v>-158130</v>
      </c>
    </row>
    <row r="23" spans="2:12" s="10" customFormat="1" ht="30">
      <c r="B23" s="21">
        <v>1301007</v>
      </c>
      <c r="C23" s="23" t="s">
        <v>24</v>
      </c>
      <c r="D23" s="19">
        <v>187975</v>
      </c>
      <c r="E23" s="19"/>
      <c r="F23" s="19"/>
      <c r="G23" s="19">
        <f t="shared" si="0"/>
        <v>187975</v>
      </c>
      <c r="H23" s="19">
        <v>203500</v>
      </c>
      <c r="I23" s="19"/>
      <c r="J23" s="19"/>
      <c r="K23" s="19">
        <f t="shared" si="1"/>
        <v>203500</v>
      </c>
      <c r="L23" s="20">
        <f t="shared" si="2"/>
        <v>15525</v>
      </c>
    </row>
    <row r="24" spans="2:12" s="10" customFormat="1" ht="17.25" customHeight="1">
      <c r="B24" s="21">
        <v>1404002</v>
      </c>
      <c r="C24" s="19" t="s">
        <v>25</v>
      </c>
      <c r="D24" s="19">
        <v>86990</v>
      </c>
      <c r="E24" s="19"/>
      <c r="F24" s="19"/>
      <c r="G24" s="19">
        <f t="shared" si="0"/>
        <v>86990</v>
      </c>
      <c r="H24" s="19">
        <v>112990</v>
      </c>
      <c r="I24" s="19"/>
      <c r="J24" s="19"/>
      <c r="K24" s="19">
        <f t="shared" si="1"/>
        <v>112990</v>
      </c>
      <c r="L24" s="20">
        <f t="shared" si="2"/>
        <v>26000</v>
      </c>
    </row>
    <row r="25" spans="2:12" s="10" customFormat="1" ht="17.25" customHeight="1">
      <c r="B25" s="21">
        <v>1401403</v>
      </c>
      <c r="C25" s="19" t="s">
        <v>26</v>
      </c>
      <c r="D25" s="19">
        <v>6160</v>
      </c>
      <c r="E25" s="19"/>
      <c r="F25" s="19"/>
      <c r="G25" s="19">
        <f t="shared" si="0"/>
        <v>6160</v>
      </c>
      <c r="H25" s="10">
        <v>0</v>
      </c>
      <c r="I25" s="19"/>
      <c r="J25" s="19"/>
      <c r="K25" s="19">
        <f t="shared" si="1"/>
        <v>0</v>
      </c>
      <c r="L25" s="20">
        <f t="shared" si="2"/>
        <v>-6160</v>
      </c>
    </row>
    <row r="26" spans="2:12" s="10" customFormat="1" ht="17.25" customHeight="1">
      <c r="B26" s="21">
        <v>1304001</v>
      </c>
      <c r="C26" s="19" t="s">
        <v>27</v>
      </c>
      <c r="D26" s="19">
        <v>0</v>
      </c>
      <c r="E26" s="19"/>
      <c r="F26" s="19"/>
      <c r="G26" s="19">
        <f t="shared" si="0"/>
        <v>0</v>
      </c>
      <c r="H26" s="19">
        <v>703689</v>
      </c>
      <c r="I26" s="19"/>
      <c r="J26" s="19"/>
      <c r="K26" s="19">
        <f t="shared" si="1"/>
        <v>703689</v>
      </c>
      <c r="L26" s="20">
        <f t="shared" si="2"/>
        <v>703689</v>
      </c>
    </row>
    <row r="27" spans="2:12" s="10" customFormat="1" ht="17.25" customHeight="1">
      <c r="B27" s="21">
        <v>1404003</v>
      </c>
      <c r="C27" s="19" t="s">
        <v>72</v>
      </c>
      <c r="D27" s="19">
        <v>738000</v>
      </c>
      <c r="E27" s="19"/>
      <c r="F27" s="19"/>
      <c r="G27" s="19">
        <f t="shared" si="0"/>
        <v>738000</v>
      </c>
      <c r="H27" s="19">
        <v>76000</v>
      </c>
      <c r="I27" s="19"/>
      <c r="J27" s="19"/>
      <c r="K27" s="19">
        <f t="shared" si="1"/>
        <v>76000</v>
      </c>
      <c r="L27" s="20">
        <f t="shared" si="2"/>
        <v>-662000</v>
      </c>
    </row>
    <row r="28" spans="2:12" s="10" customFormat="1" ht="17.25" customHeight="1">
      <c r="B28" s="21">
        <v>1301001</v>
      </c>
      <c r="C28" s="19" t="s">
        <v>28</v>
      </c>
      <c r="D28" s="19">
        <v>20453052</v>
      </c>
      <c r="E28" s="19"/>
      <c r="F28" s="19"/>
      <c r="G28" s="19">
        <f t="shared" si="0"/>
        <v>20453052</v>
      </c>
      <c r="H28" s="19">
        <v>22166742</v>
      </c>
      <c r="I28" s="19"/>
      <c r="J28" s="19"/>
      <c r="K28" s="19">
        <f t="shared" si="1"/>
        <v>22166742</v>
      </c>
      <c r="L28" s="20">
        <f t="shared" si="2"/>
        <v>1713690</v>
      </c>
    </row>
    <row r="29" spans="2:12" s="10" customFormat="1" ht="17.25" customHeight="1">
      <c r="B29" s="21">
        <v>1308007</v>
      </c>
      <c r="C29" s="19" t="s">
        <v>165</v>
      </c>
      <c r="D29" s="19">
        <v>256916</v>
      </c>
      <c r="E29" s="19"/>
      <c r="F29" s="19"/>
      <c r="G29" s="19">
        <f t="shared" si="0"/>
        <v>256916</v>
      </c>
      <c r="H29" s="19">
        <v>211750</v>
      </c>
      <c r="I29" s="19"/>
      <c r="J29" s="19"/>
      <c r="K29" s="19">
        <f t="shared" si="1"/>
        <v>211750</v>
      </c>
      <c r="L29" s="20">
        <f t="shared" si="2"/>
        <v>-45166</v>
      </c>
    </row>
    <row r="30" spans="2:12" s="10" customFormat="1" ht="17.25" customHeight="1">
      <c r="B30" s="21">
        <v>1302001</v>
      </c>
      <c r="C30" s="19" t="s">
        <v>29</v>
      </c>
      <c r="D30" s="19"/>
      <c r="E30" s="19"/>
      <c r="F30" s="19"/>
      <c r="G30" s="19">
        <f t="shared" si="0"/>
        <v>0</v>
      </c>
      <c r="H30" s="19">
        <v>0</v>
      </c>
      <c r="I30" s="19"/>
      <c r="J30" s="19"/>
      <c r="K30" s="19">
        <f t="shared" si="1"/>
        <v>0</v>
      </c>
      <c r="L30" s="20">
        <f t="shared" si="2"/>
        <v>0</v>
      </c>
    </row>
    <row r="31" spans="2:12" s="10" customFormat="1" ht="17.25" customHeight="1">
      <c r="B31" s="21">
        <v>1308005</v>
      </c>
      <c r="C31" s="19" t="s">
        <v>30</v>
      </c>
      <c r="D31" s="19">
        <v>1420240</v>
      </c>
      <c r="E31" s="19"/>
      <c r="F31" s="19"/>
      <c r="G31" s="19">
        <f t="shared" si="0"/>
        <v>1420240</v>
      </c>
      <c r="H31" s="19">
        <v>1494500</v>
      </c>
      <c r="I31" s="19"/>
      <c r="J31" s="19"/>
      <c r="K31" s="19">
        <f t="shared" si="1"/>
        <v>1494500</v>
      </c>
      <c r="L31" s="20">
        <f t="shared" si="2"/>
        <v>74260</v>
      </c>
    </row>
    <row r="32" spans="2:12" s="10" customFormat="1" ht="17.25" customHeight="1">
      <c r="B32" s="21">
        <v>1201002</v>
      </c>
      <c r="C32" s="19" t="s">
        <v>164</v>
      </c>
      <c r="D32" s="19">
        <v>0</v>
      </c>
      <c r="E32" s="19"/>
      <c r="F32" s="19"/>
      <c r="G32" s="19">
        <f t="shared" si="0"/>
        <v>0</v>
      </c>
      <c r="H32" s="19">
        <v>129241</v>
      </c>
      <c r="I32" s="19"/>
      <c r="J32" s="19"/>
      <c r="K32" s="19">
        <f t="shared" si="1"/>
        <v>129241</v>
      </c>
      <c r="L32" s="20">
        <f t="shared" si="2"/>
        <v>129241</v>
      </c>
    </row>
    <row r="33" spans="2:12" s="10" customFormat="1" ht="19.5" customHeight="1">
      <c r="B33" s="21">
        <v>1401401</v>
      </c>
      <c r="C33" s="19" t="s">
        <v>31</v>
      </c>
      <c r="D33" s="19">
        <v>81009</v>
      </c>
      <c r="E33" s="19">
        <v>2598993</v>
      </c>
      <c r="F33" s="19"/>
      <c r="G33" s="19">
        <f t="shared" si="0"/>
        <v>2680002</v>
      </c>
      <c r="H33" s="19">
        <v>0</v>
      </c>
      <c r="I33" s="19">
        <v>1341693</v>
      </c>
      <c r="J33" s="19"/>
      <c r="K33" s="19">
        <f t="shared" si="1"/>
        <v>1341693</v>
      </c>
      <c r="L33" s="20">
        <f t="shared" si="2"/>
        <v>-1338309</v>
      </c>
    </row>
    <row r="34" spans="2:12" s="10" customFormat="1" ht="18" customHeight="1">
      <c r="B34" s="21">
        <v>1301008</v>
      </c>
      <c r="C34" s="19" t="s">
        <v>32</v>
      </c>
      <c r="D34" s="19">
        <v>0</v>
      </c>
      <c r="E34" s="19"/>
      <c r="F34" s="19"/>
      <c r="G34" s="19">
        <f t="shared" si="0"/>
        <v>0</v>
      </c>
      <c r="H34" s="19">
        <v>0</v>
      </c>
      <c r="I34" s="19"/>
      <c r="J34" s="19"/>
      <c r="K34" s="19">
        <f t="shared" si="1"/>
        <v>0</v>
      </c>
      <c r="L34" s="20">
        <f t="shared" si="2"/>
        <v>0</v>
      </c>
    </row>
    <row r="35" spans="2:12" s="10" customFormat="1" ht="18.75" customHeight="1">
      <c r="B35" s="21">
        <v>1201001</v>
      </c>
      <c r="C35" s="23" t="s">
        <v>163</v>
      </c>
      <c r="D35" s="19">
        <v>0</v>
      </c>
      <c r="E35" s="19"/>
      <c r="F35" s="19"/>
      <c r="G35" s="19">
        <f t="shared" si="0"/>
        <v>0</v>
      </c>
      <c r="H35" s="19">
        <v>7669398</v>
      </c>
      <c r="I35" s="19"/>
      <c r="J35" s="19"/>
      <c r="K35" s="19">
        <f t="shared" si="1"/>
        <v>7669398</v>
      </c>
      <c r="L35" s="20">
        <f t="shared" si="2"/>
        <v>7669398</v>
      </c>
    </row>
    <row r="36" spans="2:12" s="10" customFormat="1" ht="18" customHeight="1">
      <c r="B36" s="21">
        <v>1404004</v>
      </c>
      <c r="C36" s="19" t="s">
        <v>33</v>
      </c>
      <c r="D36" s="19">
        <v>0</v>
      </c>
      <c r="E36" s="19">
        <v>0</v>
      </c>
      <c r="F36" s="19"/>
      <c r="G36" s="19">
        <f t="shared" si="0"/>
        <v>0</v>
      </c>
      <c r="H36" s="19">
        <v>2000</v>
      </c>
      <c r="I36" s="19"/>
      <c r="J36" s="19"/>
      <c r="K36" s="19">
        <f t="shared" si="1"/>
        <v>2000</v>
      </c>
      <c r="L36" s="20">
        <f t="shared" si="2"/>
        <v>2000</v>
      </c>
    </row>
    <row r="37" spans="2:12" s="10" customFormat="1" ht="18" customHeight="1">
      <c r="B37" s="21">
        <v>1808001</v>
      </c>
      <c r="C37" s="22" t="s">
        <v>35</v>
      </c>
      <c r="D37" s="20">
        <v>1697368</v>
      </c>
      <c r="E37" s="19">
        <v>773808</v>
      </c>
      <c r="F37" s="19">
        <v>163476</v>
      </c>
      <c r="G37" s="19">
        <f t="shared" si="0"/>
        <v>2634652</v>
      </c>
      <c r="H37" s="19">
        <v>2950825</v>
      </c>
      <c r="I37" s="19">
        <v>86886</v>
      </c>
      <c r="J37" s="19">
        <v>16644</v>
      </c>
      <c r="K37" s="19">
        <f t="shared" si="1"/>
        <v>3054355</v>
      </c>
      <c r="L37" s="20">
        <f t="shared" si="2"/>
        <v>419703</v>
      </c>
    </row>
    <row r="38" spans="2:12" s="10" customFormat="1" ht="18" customHeight="1">
      <c r="B38" s="21">
        <v>1401301</v>
      </c>
      <c r="C38" s="19" t="s">
        <v>34</v>
      </c>
      <c r="D38" s="19">
        <v>1084053</v>
      </c>
      <c r="E38" s="19"/>
      <c r="F38" s="19"/>
      <c r="G38" s="19">
        <f t="shared" si="0"/>
        <v>1084053</v>
      </c>
      <c r="H38" s="19">
        <v>697357</v>
      </c>
      <c r="I38" s="19"/>
      <c r="J38" s="19"/>
      <c r="K38" s="19">
        <f t="shared" si="1"/>
        <v>697357</v>
      </c>
      <c r="L38" s="20">
        <f t="shared" si="2"/>
        <v>-386696</v>
      </c>
    </row>
    <row r="39" spans="2:12" s="10" customFormat="1" ht="18" customHeight="1">
      <c r="B39" s="21">
        <v>1402001</v>
      </c>
      <c r="C39" s="19" t="s">
        <v>36</v>
      </c>
      <c r="D39" s="19">
        <v>3635</v>
      </c>
      <c r="E39" s="19"/>
      <c r="F39" s="19"/>
      <c r="G39" s="19">
        <f t="shared" si="0"/>
        <v>3635</v>
      </c>
      <c r="H39" s="19">
        <v>0</v>
      </c>
      <c r="I39" s="19"/>
      <c r="J39" s="19"/>
      <c r="K39" s="19">
        <f t="shared" si="1"/>
        <v>0</v>
      </c>
      <c r="L39" s="20">
        <f t="shared" si="2"/>
        <v>-3635</v>
      </c>
    </row>
    <row r="40" spans="2:12" s="10" customFormat="1" ht="18" customHeight="1">
      <c r="B40" s="21">
        <v>1804001</v>
      </c>
      <c r="C40" s="19" t="s">
        <v>162</v>
      </c>
      <c r="D40" s="19">
        <v>21612</v>
      </c>
      <c r="E40" s="19"/>
      <c r="F40" s="19"/>
      <c r="G40" s="19">
        <f t="shared" si="0"/>
        <v>21612</v>
      </c>
      <c r="H40" s="19">
        <v>0</v>
      </c>
      <c r="I40" s="19"/>
      <c r="J40" s="19"/>
      <c r="K40" s="19">
        <f t="shared" si="1"/>
        <v>0</v>
      </c>
      <c r="L40" s="20">
        <f t="shared" si="2"/>
        <v>-21612</v>
      </c>
    </row>
    <row r="41" spans="2:12" s="10" customFormat="1" ht="19.5" customHeight="1">
      <c r="B41" s="21">
        <v>1408003</v>
      </c>
      <c r="C41" s="19" t="s">
        <v>37</v>
      </c>
      <c r="D41" s="19">
        <v>516473</v>
      </c>
      <c r="E41" s="19">
        <v>1974654</v>
      </c>
      <c r="F41" s="19">
        <v>0</v>
      </c>
      <c r="G41" s="19">
        <f t="shared" si="0"/>
        <v>2491127</v>
      </c>
      <c r="H41" s="19">
        <v>806524</v>
      </c>
      <c r="I41" s="19">
        <v>2294602</v>
      </c>
      <c r="J41" s="19"/>
      <c r="K41" s="19">
        <f t="shared" si="1"/>
        <v>3101126</v>
      </c>
      <c r="L41" s="20">
        <f t="shared" si="2"/>
        <v>609999</v>
      </c>
    </row>
    <row r="42" spans="2:12" s="10" customFormat="1" ht="19.5" customHeight="1">
      <c r="B42" s="21">
        <v>1701001</v>
      </c>
      <c r="C42" s="19" t="s">
        <v>38</v>
      </c>
      <c r="D42" s="19">
        <v>0</v>
      </c>
      <c r="E42" s="19">
        <v>0</v>
      </c>
      <c r="F42" s="19">
        <v>0</v>
      </c>
      <c r="G42" s="19">
        <f t="shared" si="0"/>
        <v>0</v>
      </c>
      <c r="H42" s="19">
        <v>734581</v>
      </c>
      <c r="I42" s="19"/>
      <c r="J42" s="19"/>
      <c r="K42" s="19">
        <f t="shared" si="1"/>
        <v>734581</v>
      </c>
      <c r="L42" s="20">
        <f t="shared" si="2"/>
        <v>734581</v>
      </c>
    </row>
    <row r="43" spans="2:12" s="10" customFormat="1" ht="19.5" customHeight="1">
      <c r="B43" s="21">
        <v>1711001</v>
      </c>
      <c r="C43" s="19" t="s">
        <v>39</v>
      </c>
      <c r="D43" s="19">
        <v>0</v>
      </c>
      <c r="E43" s="19">
        <v>0</v>
      </c>
      <c r="F43" s="19">
        <v>0</v>
      </c>
      <c r="G43" s="19">
        <f t="shared" si="0"/>
        <v>0</v>
      </c>
      <c r="H43" s="19">
        <v>1431801</v>
      </c>
      <c r="I43" s="19">
        <v>1497079</v>
      </c>
      <c r="J43" s="19">
        <v>389771</v>
      </c>
      <c r="K43" s="19">
        <f t="shared" si="1"/>
        <v>3318651</v>
      </c>
      <c r="L43" s="20">
        <f t="shared" si="2"/>
        <v>3318651</v>
      </c>
    </row>
    <row r="44" spans="2:12" s="10" customFormat="1" ht="19.5" customHeight="1">
      <c r="B44" s="21">
        <v>1702001</v>
      </c>
      <c r="C44" s="19" t="s">
        <v>40</v>
      </c>
      <c r="D44" s="19">
        <v>0</v>
      </c>
      <c r="E44" s="19">
        <v>0</v>
      </c>
      <c r="F44" s="19"/>
      <c r="G44" s="19">
        <f t="shared" si="0"/>
        <v>0</v>
      </c>
      <c r="H44" s="19">
        <v>4500</v>
      </c>
      <c r="I44" s="19"/>
      <c r="J44" s="19"/>
      <c r="K44" s="19">
        <f t="shared" si="1"/>
        <v>4500</v>
      </c>
      <c r="L44" s="20">
        <f t="shared" si="2"/>
        <v>4500</v>
      </c>
    </row>
    <row r="45" spans="2:12" s="10" customFormat="1" ht="19.5" customHeight="1">
      <c r="B45" s="21">
        <v>1406001</v>
      </c>
      <c r="C45" s="19" t="s">
        <v>41</v>
      </c>
      <c r="D45" s="19">
        <v>42000</v>
      </c>
      <c r="E45" s="19"/>
      <c r="F45" s="19"/>
      <c r="G45" s="19">
        <f t="shared" si="0"/>
        <v>42000</v>
      </c>
      <c r="H45" s="19">
        <v>0</v>
      </c>
      <c r="I45" s="19"/>
      <c r="J45" s="19"/>
      <c r="K45" s="19">
        <f t="shared" si="1"/>
        <v>0</v>
      </c>
      <c r="L45" s="20">
        <f t="shared" si="2"/>
        <v>-42000</v>
      </c>
    </row>
    <row r="46" spans="2:12" s="10" customFormat="1" ht="35.25" customHeight="1">
      <c r="B46" s="21">
        <v>1407002</v>
      </c>
      <c r="C46" s="23" t="s">
        <v>42</v>
      </c>
      <c r="D46" s="19"/>
      <c r="E46" s="19">
        <v>3661422</v>
      </c>
      <c r="F46" s="19"/>
      <c r="G46" s="19">
        <f t="shared" si="0"/>
        <v>3661422</v>
      </c>
      <c r="H46" s="19">
        <v>0</v>
      </c>
      <c r="I46" s="19">
        <v>3066079</v>
      </c>
      <c r="J46" s="19"/>
      <c r="K46" s="19">
        <f t="shared" si="1"/>
        <v>3066079</v>
      </c>
      <c r="L46" s="20">
        <f t="shared" si="2"/>
        <v>-595343</v>
      </c>
    </row>
    <row r="47" spans="2:12" s="10" customFormat="1" ht="18.75" customHeight="1">
      <c r="B47" s="21">
        <v>1407004</v>
      </c>
      <c r="C47" s="19" t="s">
        <v>43</v>
      </c>
      <c r="D47" s="19"/>
      <c r="E47" s="19">
        <v>59441</v>
      </c>
      <c r="F47" s="19"/>
      <c r="G47" s="19">
        <f t="shared" si="0"/>
        <v>59441</v>
      </c>
      <c r="H47" s="19">
        <v>0</v>
      </c>
      <c r="I47" s="19">
        <v>37758</v>
      </c>
      <c r="J47" s="19"/>
      <c r="K47" s="19">
        <f t="shared" si="1"/>
        <v>37758</v>
      </c>
      <c r="L47" s="20">
        <f t="shared" si="2"/>
        <v>-21683</v>
      </c>
    </row>
    <row r="48" spans="2:12" s="10" customFormat="1" ht="18" customHeight="1">
      <c r="B48" s="21">
        <v>1405004</v>
      </c>
      <c r="C48" s="19" t="s">
        <v>44</v>
      </c>
      <c r="D48" s="19"/>
      <c r="E48" s="19">
        <v>12142761</v>
      </c>
      <c r="F48" s="19"/>
      <c r="G48" s="19">
        <f t="shared" si="0"/>
        <v>12142761</v>
      </c>
      <c r="H48" s="19">
        <v>0</v>
      </c>
      <c r="I48" s="19">
        <v>12483776</v>
      </c>
      <c r="J48" s="19"/>
      <c r="K48" s="19">
        <f t="shared" si="1"/>
        <v>12483776</v>
      </c>
      <c r="L48" s="20">
        <f t="shared" si="2"/>
        <v>341015</v>
      </c>
    </row>
    <row r="49" spans="2:12" s="10" customFormat="1" ht="18" customHeight="1">
      <c r="B49" s="21">
        <v>1407012</v>
      </c>
      <c r="C49" s="19" t="s">
        <v>160</v>
      </c>
      <c r="D49" s="19"/>
      <c r="E49" s="19">
        <v>14350</v>
      </c>
      <c r="F49" s="19"/>
      <c r="G49" s="19">
        <f t="shared" si="0"/>
        <v>14350</v>
      </c>
      <c r="H49" s="19">
        <v>0</v>
      </c>
      <c r="I49" s="19">
        <v>21400</v>
      </c>
      <c r="J49" s="19"/>
      <c r="K49" s="19">
        <f t="shared" si="1"/>
        <v>21400</v>
      </c>
      <c r="L49" s="20">
        <f t="shared" si="2"/>
        <v>7050</v>
      </c>
    </row>
    <row r="50" spans="2:12" s="10" customFormat="1" ht="18" customHeight="1">
      <c r="B50" s="21">
        <v>1407014</v>
      </c>
      <c r="C50" s="19" t="s">
        <v>161</v>
      </c>
      <c r="D50" s="19">
        <v>0</v>
      </c>
      <c r="E50" s="19">
        <v>110225</v>
      </c>
      <c r="F50" s="19"/>
      <c r="G50" s="19">
        <f t="shared" si="0"/>
        <v>110225</v>
      </c>
      <c r="H50" s="19">
        <v>0</v>
      </c>
      <c r="I50" s="19">
        <v>87790</v>
      </c>
      <c r="J50" s="19"/>
      <c r="K50" s="19">
        <f t="shared" si="1"/>
        <v>87790</v>
      </c>
      <c r="L50" s="20">
        <f t="shared" si="2"/>
        <v>-22435</v>
      </c>
    </row>
    <row r="51" spans="2:12" s="10" customFormat="1" ht="19.5" customHeight="1">
      <c r="B51" s="19"/>
      <c r="C51" s="24" t="s">
        <v>9</v>
      </c>
      <c r="D51" s="24">
        <f>SUM(D6:D50)</f>
        <v>57558315</v>
      </c>
      <c r="E51" s="24">
        <f>SUM(E6:E50)</f>
        <v>47312657</v>
      </c>
      <c r="F51" s="24">
        <f>SUM(F6:F50)</f>
        <v>9121219</v>
      </c>
      <c r="G51" s="24">
        <f t="shared" si="0"/>
        <v>113992191</v>
      </c>
      <c r="H51" s="24">
        <f>SUM(H6:H50)</f>
        <v>77096464</v>
      </c>
      <c r="I51" s="24">
        <f>SUM(I7:I50)</f>
        <v>62252022</v>
      </c>
      <c r="J51" s="24">
        <f>SUM(J7:J50)</f>
        <v>14645392</v>
      </c>
      <c r="K51" s="24">
        <f>SUM(K6:K50)</f>
        <v>153993878</v>
      </c>
      <c r="L51" s="46">
        <f>SUM(L6:L50)</f>
        <v>40001687</v>
      </c>
    </row>
    <row r="52" spans="2:12" s="10" customFormat="1" ht="15"/>
  </sheetData>
  <mergeCells count="7">
    <mergeCell ref="B5:L5"/>
    <mergeCell ref="B2:L2"/>
    <mergeCell ref="B3:B4"/>
    <mergeCell ref="C3:C4"/>
    <mergeCell ref="D3:G3"/>
    <mergeCell ref="H3:K3"/>
    <mergeCell ref="L3:L4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94"/>
  <sheetViews>
    <sheetView topLeftCell="A16" workbookViewId="0">
      <selection activeCell="J27" sqref="J27"/>
    </sheetView>
  </sheetViews>
  <sheetFormatPr defaultRowHeight="15"/>
  <cols>
    <col min="1" max="1" width="3.5703125" customWidth="1"/>
    <col min="2" max="2" width="10.7109375" customWidth="1"/>
    <col min="3" max="3" width="25.5703125" customWidth="1"/>
    <col min="4" max="4" width="11.5703125" customWidth="1"/>
    <col min="5" max="5" width="12.5703125" customWidth="1"/>
    <col min="6" max="6" width="9.42578125" customWidth="1"/>
    <col min="7" max="7" width="11.28515625" customWidth="1"/>
    <col min="8" max="8" width="10.5703125" customWidth="1"/>
    <col min="9" max="9" width="10.28515625" customWidth="1"/>
    <col min="10" max="10" width="9" bestFit="1" customWidth="1"/>
    <col min="11" max="11" width="10.28515625" customWidth="1"/>
    <col min="12" max="12" width="11" customWidth="1"/>
  </cols>
  <sheetData>
    <row r="1" spans="2:12" s="1" customFormat="1" ht="43.5" customHeight="1">
      <c r="B1" s="75" t="s">
        <v>185</v>
      </c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2:12" s="10" customFormat="1">
      <c r="B2" s="73" t="s">
        <v>4</v>
      </c>
      <c r="C2" s="73" t="s">
        <v>5</v>
      </c>
      <c r="D2" s="74" t="s">
        <v>151</v>
      </c>
      <c r="E2" s="74"/>
      <c r="F2" s="74"/>
      <c r="G2" s="74"/>
      <c r="H2" s="74" t="s">
        <v>155</v>
      </c>
      <c r="I2" s="74"/>
      <c r="J2" s="74"/>
      <c r="K2" s="74"/>
      <c r="L2" s="74" t="s">
        <v>10</v>
      </c>
    </row>
    <row r="3" spans="2:12" s="10" customFormat="1" ht="45.75" customHeight="1">
      <c r="B3" s="73"/>
      <c r="C3" s="73"/>
      <c r="D3" s="36" t="s">
        <v>184</v>
      </c>
      <c r="E3" s="36" t="s">
        <v>46</v>
      </c>
      <c r="F3" s="36" t="s">
        <v>8</v>
      </c>
      <c r="G3" s="35" t="s">
        <v>9</v>
      </c>
      <c r="H3" s="36" t="s">
        <v>184</v>
      </c>
      <c r="I3" s="36" t="s">
        <v>46</v>
      </c>
      <c r="J3" s="36" t="s">
        <v>8</v>
      </c>
      <c r="K3" s="35" t="s">
        <v>9</v>
      </c>
      <c r="L3" s="74"/>
    </row>
    <row r="4" spans="2:12" s="1" customFormat="1" ht="15.75">
      <c r="B4" s="7"/>
      <c r="C4" s="7"/>
      <c r="D4" s="76" t="s">
        <v>47</v>
      </c>
      <c r="E4" s="77"/>
      <c r="F4" s="77"/>
      <c r="G4" s="78"/>
      <c r="I4" s="3"/>
      <c r="J4" s="3"/>
      <c r="K4" s="3"/>
      <c r="L4" s="3"/>
    </row>
    <row r="5" spans="2:12" s="41" customFormat="1" ht="21" customHeight="1">
      <c r="B5" s="38">
        <v>2101001</v>
      </c>
      <c r="C5" s="30" t="s">
        <v>73</v>
      </c>
      <c r="D5" s="39">
        <v>48764867</v>
      </c>
      <c r="E5" s="39">
        <v>5346044</v>
      </c>
      <c r="F5" s="39">
        <v>0</v>
      </c>
      <c r="G5" s="39">
        <f>SUM(D5:F5)</f>
        <v>54110911</v>
      </c>
      <c r="H5" s="3">
        <v>76338019</v>
      </c>
      <c r="I5" s="40">
        <v>694992</v>
      </c>
      <c r="J5" s="40">
        <v>0</v>
      </c>
      <c r="K5" s="40">
        <f>SUM(H5:J5)</f>
        <v>77033011</v>
      </c>
      <c r="L5" s="40">
        <f>K5-G5</f>
        <v>22922100</v>
      </c>
    </row>
    <row r="6" spans="2:12" s="41" customFormat="1" ht="15.75">
      <c r="B6" s="39"/>
      <c r="C6" s="42" t="s">
        <v>74</v>
      </c>
      <c r="D6" s="39">
        <v>0</v>
      </c>
      <c r="E6" s="39">
        <v>0</v>
      </c>
      <c r="F6" s="39">
        <v>0</v>
      </c>
      <c r="G6" s="39">
        <f t="shared" ref="G6:G39" si="0">SUM(D6:F6)</f>
        <v>0</v>
      </c>
      <c r="H6" s="40">
        <v>0</v>
      </c>
      <c r="I6" s="40">
        <v>0</v>
      </c>
      <c r="J6" s="40">
        <v>0</v>
      </c>
      <c r="K6" s="40">
        <f t="shared" ref="K6:K69" si="1">SUM(H6:J6)</f>
        <v>0</v>
      </c>
      <c r="L6" s="40">
        <f t="shared" ref="L6:L69" si="2">K6-G6</f>
        <v>0</v>
      </c>
    </row>
    <row r="7" spans="2:12" s="41" customFormat="1" ht="15.75">
      <c r="B7" s="39">
        <v>2101004</v>
      </c>
      <c r="C7" s="42" t="s">
        <v>75</v>
      </c>
      <c r="D7" s="39">
        <v>26070153</v>
      </c>
      <c r="E7" s="39">
        <v>2737312</v>
      </c>
      <c r="F7" s="39">
        <v>0</v>
      </c>
      <c r="G7" s="39">
        <f t="shared" si="0"/>
        <v>28807465</v>
      </c>
      <c r="H7" s="40">
        <v>69496320</v>
      </c>
      <c r="I7" s="40">
        <v>789054</v>
      </c>
      <c r="J7" s="40">
        <v>0</v>
      </c>
      <c r="K7" s="40">
        <f t="shared" si="1"/>
        <v>70285374</v>
      </c>
      <c r="L7" s="40">
        <f t="shared" si="2"/>
        <v>41477909</v>
      </c>
    </row>
    <row r="8" spans="2:12" s="41" customFormat="1" ht="15.75">
      <c r="B8" s="39"/>
      <c r="C8" s="42" t="s">
        <v>123</v>
      </c>
      <c r="D8" s="39">
        <v>0</v>
      </c>
      <c r="E8" s="39">
        <v>0</v>
      </c>
      <c r="F8" s="39">
        <v>0</v>
      </c>
      <c r="G8" s="39">
        <f t="shared" si="0"/>
        <v>0</v>
      </c>
      <c r="H8" s="40">
        <v>0</v>
      </c>
      <c r="I8" s="40">
        <v>0</v>
      </c>
      <c r="J8" s="40">
        <v>0</v>
      </c>
      <c r="K8" s="40">
        <f t="shared" si="1"/>
        <v>0</v>
      </c>
      <c r="L8" s="40">
        <f t="shared" si="2"/>
        <v>0</v>
      </c>
    </row>
    <row r="9" spans="2:12" s="41" customFormat="1" ht="15.75">
      <c r="B9" s="39">
        <v>2101005</v>
      </c>
      <c r="C9" s="42" t="s">
        <v>76</v>
      </c>
      <c r="D9" s="39">
        <v>2588874</v>
      </c>
      <c r="E9" s="39">
        <v>304821</v>
      </c>
      <c r="F9" s="39">
        <v>0</v>
      </c>
      <c r="G9" s="39">
        <f t="shared" si="0"/>
        <v>2893695</v>
      </c>
      <c r="H9" s="40">
        <v>5854041</v>
      </c>
      <c r="I9" s="40">
        <v>557993</v>
      </c>
      <c r="J9" s="40">
        <v>0</v>
      </c>
      <c r="K9" s="40">
        <f t="shared" si="1"/>
        <v>6412034</v>
      </c>
      <c r="L9" s="40">
        <f t="shared" si="2"/>
        <v>3518339</v>
      </c>
    </row>
    <row r="10" spans="2:12" s="41" customFormat="1" ht="15.75">
      <c r="B10" s="39"/>
      <c r="C10" s="42" t="s">
        <v>106</v>
      </c>
      <c r="D10" s="39">
        <v>0</v>
      </c>
      <c r="E10" s="39">
        <v>0</v>
      </c>
      <c r="F10" s="39">
        <v>0</v>
      </c>
      <c r="G10" s="39">
        <f t="shared" si="0"/>
        <v>0</v>
      </c>
      <c r="H10" s="40">
        <v>1130584</v>
      </c>
      <c r="I10" s="40">
        <v>0</v>
      </c>
      <c r="J10" s="40">
        <v>0</v>
      </c>
      <c r="K10" s="40">
        <f t="shared" si="1"/>
        <v>1130584</v>
      </c>
      <c r="L10" s="40">
        <f t="shared" si="2"/>
        <v>1130584</v>
      </c>
    </row>
    <row r="11" spans="2:12" s="41" customFormat="1" ht="15.75">
      <c r="B11" s="39"/>
      <c r="C11" s="42" t="s">
        <v>124</v>
      </c>
      <c r="D11" s="39">
        <v>0</v>
      </c>
      <c r="E11" s="39">
        <v>0</v>
      </c>
      <c r="F11" s="39">
        <v>0</v>
      </c>
      <c r="G11" s="39">
        <f t="shared" si="0"/>
        <v>0</v>
      </c>
      <c r="H11" s="40">
        <v>0</v>
      </c>
      <c r="I11" s="40">
        <v>0</v>
      </c>
      <c r="J11" s="40">
        <v>0</v>
      </c>
      <c r="K11" s="40">
        <f t="shared" si="1"/>
        <v>0</v>
      </c>
      <c r="L11" s="40">
        <f t="shared" si="2"/>
        <v>0</v>
      </c>
    </row>
    <row r="12" spans="2:12" s="41" customFormat="1" ht="18" customHeight="1">
      <c r="B12" s="39"/>
      <c r="C12" s="30" t="s">
        <v>77</v>
      </c>
      <c r="D12" s="39">
        <v>0</v>
      </c>
      <c r="E12" s="39">
        <v>0</v>
      </c>
      <c r="F12" s="39">
        <v>0</v>
      </c>
      <c r="G12" s="39">
        <f t="shared" si="0"/>
        <v>0</v>
      </c>
      <c r="H12" s="40">
        <v>0</v>
      </c>
      <c r="I12" s="40">
        <v>0</v>
      </c>
      <c r="J12" s="40">
        <v>0</v>
      </c>
      <c r="K12" s="40">
        <f t="shared" si="1"/>
        <v>0</v>
      </c>
      <c r="L12" s="40">
        <f t="shared" si="2"/>
        <v>0</v>
      </c>
    </row>
    <row r="13" spans="2:12" s="41" customFormat="1" ht="18.75" customHeight="1">
      <c r="B13" s="39">
        <v>2101007</v>
      </c>
      <c r="C13" s="30" t="s">
        <v>78</v>
      </c>
      <c r="D13" s="39">
        <v>439742</v>
      </c>
      <c r="E13" s="39">
        <v>35385</v>
      </c>
      <c r="F13" s="39">
        <v>0</v>
      </c>
      <c r="G13" s="39">
        <f t="shared" si="0"/>
        <v>475127</v>
      </c>
      <c r="H13" s="40">
        <v>695719</v>
      </c>
      <c r="I13" s="40">
        <v>56645</v>
      </c>
      <c r="J13" s="40">
        <v>0</v>
      </c>
      <c r="K13" s="40">
        <f t="shared" si="1"/>
        <v>752364</v>
      </c>
      <c r="L13" s="40">
        <f t="shared" si="2"/>
        <v>277237</v>
      </c>
    </row>
    <row r="14" spans="2:12" s="41" customFormat="1" ht="18.75" customHeight="1">
      <c r="B14" s="39">
        <v>2101008</v>
      </c>
      <c r="C14" s="30" t="s">
        <v>79</v>
      </c>
      <c r="D14" s="39">
        <v>265719</v>
      </c>
      <c r="E14" s="39">
        <v>20806</v>
      </c>
      <c r="F14" s="39">
        <v>0</v>
      </c>
      <c r="G14" s="39">
        <f t="shared" si="0"/>
        <v>286525</v>
      </c>
      <c r="H14" s="40">
        <v>374837</v>
      </c>
      <c r="I14" s="40">
        <v>20187</v>
      </c>
      <c r="J14" s="40">
        <v>0</v>
      </c>
      <c r="K14" s="40">
        <f t="shared" si="1"/>
        <v>395024</v>
      </c>
      <c r="L14" s="40">
        <f t="shared" si="2"/>
        <v>108499</v>
      </c>
    </row>
    <row r="15" spans="2:12" s="41" customFormat="1" ht="18.75" customHeight="1">
      <c r="B15" s="39">
        <v>2101011</v>
      </c>
      <c r="C15" s="42" t="s">
        <v>80</v>
      </c>
      <c r="D15" s="39">
        <v>610250</v>
      </c>
      <c r="E15" s="39">
        <v>45000</v>
      </c>
      <c r="F15" s="39">
        <v>0</v>
      </c>
      <c r="G15" s="39">
        <f t="shared" si="0"/>
        <v>655250</v>
      </c>
      <c r="H15" s="40">
        <v>572750</v>
      </c>
      <c r="I15" s="40">
        <v>48000</v>
      </c>
      <c r="J15" s="40">
        <v>0</v>
      </c>
      <c r="K15" s="40">
        <f t="shared" si="1"/>
        <v>620750</v>
      </c>
      <c r="L15" s="40">
        <f t="shared" si="2"/>
        <v>-34500</v>
      </c>
    </row>
    <row r="16" spans="2:12" s="41" customFormat="1" ht="18.75" customHeight="1">
      <c r="B16" s="39">
        <v>2203001</v>
      </c>
      <c r="C16" s="30" t="s">
        <v>81</v>
      </c>
      <c r="D16" s="39">
        <v>165232</v>
      </c>
      <c r="E16" s="39">
        <v>9370</v>
      </c>
      <c r="F16" s="39">
        <v>0</v>
      </c>
      <c r="G16" s="39">
        <f t="shared" si="0"/>
        <v>174602</v>
      </c>
      <c r="H16" s="40">
        <v>0</v>
      </c>
      <c r="I16" s="40">
        <v>5220</v>
      </c>
      <c r="J16" s="40">
        <v>0</v>
      </c>
      <c r="K16" s="40">
        <f t="shared" si="1"/>
        <v>5220</v>
      </c>
      <c r="L16" s="40">
        <f t="shared" si="2"/>
        <v>-169382</v>
      </c>
    </row>
    <row r="17" spans="2:12" s="41" customFormat="1" ht="18.75" customHeight="1">
      <c r="B17" s="39"/>
      <c r="C17" s="30" t="s">
        <v>125</v>
      </c>
      <c r="D17" s="39">
        <v>0</v>
      </c>
      <c r="E17" s="39">
        <v>0</v>
      </c>
      <c r="F17" s="39">
        <v>0</v>
      </c>
      <c r="G17" s="39">
        <f t="shared" si="0"/>
        <v>0</v>
      </c>
      <c r="H17" s="40">
        <v>0</v>
      </c>
      <c r="I17" s="40">
        <v>0</v>
      </c>
      <c r="J17" s="40">
        <v>0</v>
      </c>
      <c r="K17" s="40">
        <f t="shared" si="1"/>
        <v>0</v>
      </c>
      <c r="L17" s="40">
        <f t="shared" si="2"/>
        <v>0</v>
      </c>
    </row>
    <row r="18" spans="2:12" s="41" customFormat="1" ht="15.75">
      <c r="B18" s="39">
        <v>2102004</v>
      </c>
      <c r="C18" s="30" t="s">
        <v>82</v>
      </c>
      <c r="D18" s="39">
        <v>102880</v>
      </c>
      <c r="E18" s="39">
        <v>0</v>
      </c>
      <c r="F18" s="39">
        <v>0</v>
      </c>
      <c r="G18" s="39">
        <f t="shared" si="0"/>
        <v>102880</v>
      </c>
      <c r="H18" s="40">
        <v>224001</v>
      </c>
      <c r="I18" s="40">
        <v>0</v>
      </c>
      <c r="J18" s="40">
        <v>0</v>
      </c>
      <c r="K18" s="40">
        <f t="shared" si="1"/>
        <v>224001</v>
      </c>
      <c r="L18" s="40">
        <f t="shared" si="2"/>
        <v>121121</v>
      </c>
    </row>
    <row r="19" spans="2:12" s="41" customFormat="1" ht="15.75">
      <c r="B19" s="39">
        <v>2102009</v>
      </c>
      <c r="C19" s="42" t="s">
        <v>126</v>
      </c>
      <c r="D19" s="39">
        <v>76305</v>
      </c>
      <c r="E19" s="39">
        <v>68267</v>
      </c>
      <c r="F19" s="39">
        <v>0</v>
      </c>
      <c r="G19" s="39">
        <f t="shared" si="0"/>
        <v>144572</v>
      </c>
      <c r="H19" s="40">
        <v>0</v>
      </c>
      <c r="I19" s="40">
        <v>0</v>
      </c>
      <c r="J19" s="40">
        <v>0</v>
      </c>
      <c r="K19" s="40">
        <f t="shared" si="1"/>
        <v>0</v>
      </c>
      <c r="L19" s="40">
        <f t="shared" si="2"/>
        <v>-144572</v>
      </c>
    </row>
    <row r="20" spans="2:12" s="41" customFormat="1" ht="32.25" customHeight="1">
      <c r="B20" s="39"/>
      <c r="C20" s="30" t="s">
        <v>127</v>
      </c>
      <c r="D20" s="39">
        <v>0</v>
      </c>
      <c r="E20" s="39">
        <v>0</v>
      </c>
      <c r="F20" s="39">
        <v>0</v>
      </c>
      <c r="G20" s="39">
        <f t="shared" si="0"/>
        <v>0</v>
      </c>
      <c r="H20" s="40">
        <v>0</v>
      </c>
      <c r="I20" s="40">
        <v>0</v>
      </c>
      <c r="J20" s="40">
        <v>0</v>
      </c>
      <c r="K20" s="40">
        <f t="shared" si="1"/>
        <v>0</v>
      </c>
      <c r="L20" s="40">
        <f t="shared" si="2"/>
        <v>0</v>
      </c>
    </row>
    <row r="21" spans="2:12" s="41" customFormat="1" ht="18.75" customHeight="1">
      <c r="B21" s="39">
        <v>2102006</v>
      </c>
      <c r="C21" s="30" t="s">
        <v>116</v>
      </c>
      <c r="D21" s="39">
        <v>10497</v>
      </c>
      <c r="E21" s="39">
        <v>0</v>
      </c>
      <c r="F21" s="39">
        <v>0</v>
      </c>
      <c r="G21" s="39">
        <f t="shared" si="0"/>
        <v>10497</v>
      </c>
      <c r="H21" s="40">
        <v>20000</v>
      </c>
      <c r="I21" s="40">
        <v>0</v>
      </c>
      <c r="J21" s="40">
        <v>0</v>
      </c>
      <c r="K21" s="40">
        <f t="shared" si="1"/>
        <v>20000</v>
      </c>
      <c r="L21" s="40">
        <f>K21-G21</f>
        <v>9503</v>
      </c>
    </row>
    <row r="22" spans="2:12" s="41" customFormat="1" ht="18.75" customHeight="1">
      <c r="B22" s="39">
        <v>2102007</v>
      </c>
      <c r="C22" s="30" t="s">
        <v>117</v>
      </c>
      <c r="D22" s="39">
        <v>20000</v>
      </c>
      <c r="E22" s="39">
        <v>0</v>
      </c>
      <c r="F22" s="39">
        <v>0</v>
      </c>
      <c r="G22" s="39">
        <f t="shared" si="0"/>
        <v>20000</v>
      </c>
      <c r="H22" s="40">
        <v>0</v>
      </c>
      <c r="I22" s="40">
        <v>0</v>
      </c>
      <c r="J22" s="40">
        <v>0</v>
      </c>
      <c r="K22" s="40">
        <f t="shared" si="1"/>
        <v>0</v>
      </c>
      <c r="L22" s="40">
        <f t="shared" si="2"/>
        <v>-20000</v>
      </c>
    </row>
    <row r="23" spans="2:12" s="41" customFormat="1" ht="15.75">
      <c r="B23" s="39">
        <v>2102008</v>
      </c>
      <c r="C23" s="30" t="s">
        <v>170</v>
      </c>
      <c r="D23" s="39">
        <v>18995</v>
      </c>
      <c r="E23" s="39">
        <v>0</v>
      </c>
      <c r="F23" s="39">
        <v>0</v>
      </c>
      <c r="G23" s="39">
        <f t="shared" si="0"/>
        <v>18995</v>
      </c>
      <c r="H23" s="40">
        <v>26114</v>
      </c>
      <c r="I23" s="40">
        <v>0</v>
      </c>
      <c r="J23" s="40">
        <v>0</v>
      </c>
      <c r="K23" s="40">
        <f t="shared" si="1"/>
        <v>26114</v>
      </c>
      <c r="L23" s="40">
        <f t="shared" si="2"/>
        <v>7119</v>
      </c>
    </row>
    <row r="24" spans="2:12" s="41" customFormat="1" ht="17.25" customHeight="1">
      <c r="B24" s="39"/>
      <c r="C24" s="30" t="s">
        <v>128</v>
      </c>
      <c r="D24" s="39">
        <v>0</v>
      </c>
      <c r="E24" s="39">
        <v>0</v>
      </c>
      <c r="F24" s="39">
        <v>0</v>
      </c>
      <c r="G24" s="39">
        <f t="shared" si="0"/>
        <v>0</v>
      </c>
      <c r="H24" s="40">
        <v>0</v>
      </c>
      <c r="I24" s="40">
        <v>0</v>
      </c>
      <c r="J24" s="40">
        <v>0</v>
      </c>
      <c r="K24" s="40">
        <f t="shared" si="1"/>
        <v>0</v>
      </c>
      <c r="L24" s="40">
        <f t="shared" si="2"/>
        <v>0</v>
      </c>
    </row>
    <row r="25" spans="2:12" s="41" customFormat="1" ht="16.5" customHeight="1">
      <c r="B25" s="39"/>
      <c r="C25" s="30" t="s">
        <v>129</v>
      </c>
      <c r="D25" s="39">
        <v>0</v>
      </c>
      <c r="E25" s="39">
        <v>0</v>
      </c>
      <c r="F25" s="39">
        <v>0</v>
      </c>
      <c r="G25" s="39">
        <f t="shared" si="0"/>
        <v>0</v>
      </c>
      <c r="H25" s="40">
        <v>0</v>
      </c>
      <c r="I25" s="40">
        <v>0</v>
      </c>
      <c r="J25" s="40">
        <v>0</v>
      </c>
      <c r="K25" s="40">
        <f t="shared" si="1"/>
        <v>0</v>
      </c>
      <c r="L25" s="40">
        <f t="shared" si="2"/>
        <v>0</v>
      </c>
    </row>
    <row r="26" spans="2:12" s="41" customFormat="1" ht="20.25" customHeight="1">
      <c r="B26" s="39">
        <v>2102013</v>
      </c>
      <c r="C26" s="30" t="s">
        <v>83</v>
      </c>
      <c r="D26" s="39">
        <v>74807</v>
      </c>
      <c r="E26" s="39">
        <v>5757</v>
      </c>
      <c r="F26" s="39">
        <v>0</v>
      </c>
      <c r="G26" s="39">
        <f t="shared" si="0"/>
        <v>80564</v>
      </c>
      <c r="H26" s="40">
        <v>35236</v>
      </c>
      <c r="I26" s="40">
        <v>0</v>
      </c>
      <c r="J26" s="40">
        <v>0</v>
      </c>
      <c r="K26" s="40">
        <f t="shared" si="1"/>
        <v>35236</v>
      </c>
      <c r="L26" s="40">
        <f t="shared" si="2"/>
        <v>-45328</v>
      </c>
    </row>
    <row r="27" spans="2:12" s="41" customFormat="1" ht="31.5">
      <c r="B27" s="39">
        <v>2102014</v>
      </c>
      <c r="C27" s="30" t="s">
        <v>84</v>
      </c>
      <c r="D27" s="39">
        <v>346455</v>
      </c>
      <c r="E27" s="39">
        <v>26895</v>
      </c>
      <c r="F27" s="39">
        <v>0</v>
      </c>
      <c r="G27" s="39">
        <f t="shared" si="0"/>
        <v>373350</v>
      </c>
      <c r="H27" s="40">
        <v>464535</v>
      </c>
      <c r="I27" s="40">
        <v>38775</v>
      </c>
      <c r="J27" s="40">
        <v>0</v>
      </c>
      <c r="K27" s="40">
        <f t="shared" si="1"/>
        <v>503310</v>
      </c>
      <c r="L27" s="40">
        <f t="shared" si="2"/>
        <v>129960</v>
      </c>
    </row>
    <row r="28" spans="2:12" s="41" customFormat="1" ht="18.75" customHeight="1">
      <c r="B28" s="39">
        <v>2103005</v>
      </c>
      <c r="C28" s="30" t="s">
        <v>85</v>
      </c>
      <c r="D28" s="39">
        <v>27414781</v>
      </c>
      <c r="E28" s="39">
        <v>0</v>
      </c>
      <c r="F28" s="39">
        <v>0</v>
      </c>
      <c r="G28" s="39">
        <f t="shared" si="0"/>
        <v>27414781</v>
      </c>
      <c r="H28" s="40">
        <v>0</v>
      </c>
      <c r="I28" s="40">
        <v>0</v>
      </c>
      <c r="J28" s="40">
        <v>0</v>
      </c>
      <c r="K28" s="40">
        <f t="shared" si="1"/>
        <v>0</v>
      </c>
      <c r="L28" s="40">
        <f t="shared" si="2"/>
        <v>-27414781</v>
      </c>
    </row>
    <row r="29" spans="2:12" s="41" customFormat="1" ht="31.5">
      <c r="B29" s="39"/>
      <c r="C29" s="30" t="s">
        <v>130</v>
      </c>
      <c r="D29" s="39">
        <v>0</v>
      </c>
      <c r="E29" s="39">
        <v>0</v>
      </c>
      <c r="F29" s="39">
        <v>0</v>
      </c>
      <c r="G29" s="39">
        <f t="shared" si="0"/>
        <v>0</v>
      </c>
      <c r="H29" s="40">
        <v>31084336</v>
      </c>
      <c r="I29" s="40">
        <v>0</v>
      </c>
      <c r="J29" s="40">
        <v>0</v>
      </c>
      <c r="K29" s="40">
        <f t="shared" si="1"/>
        <v>31084336</v>
      </c>
      <c r="L29" s="40">
        <f t="shared" si="2"/>
        <v>31084336</v>
      </c>
    </row>
    <row r="30" spans="2:12" s="41" customFormat="1" ht="34.5" customHeight="1">
      <c r="B30" s="38" t="s">
        <v>48</v>
      </c>
      <c r="C30" s="42"/>
      <c r="D30" s="39"/>
      <c r="E30" s="39"/>
      <c r="F30" s="39">
        <v>0</v>
      </c>
      <c r="G30" s="39">
        <f t="shared" si="0"/>
        <v>0</v>
      </c>
      <c r="H30" s="40">
        <v>0</v>
      </c>
      <c r="I30" s="40">
        <v>0</v>
      </c>
      <c r="J30" s="40">
        <v>0</v>
      </c>
      <c r="K30" s="40">
        <f t="shared" si="1"/>
        <v>0</v>
      </c>
      <c r="L30" s="40">
        <f t="shared" si="2"/>
        <v>0</v>
      </c>
    </row>
    <row r="31" spans="2:12" s="41" customFormat="1" ht="18.75" customHeight="1">
      <c r="B31" s="39">
        <v>2201201</v>
      </c>
      <c r="C31" s="30" t="s">
        <v>97</v>
      </c>
      <c r="D31" s="39">
        <v>175188</v>
      </c>
      <c r="E31" s="39">
        <v>36411</v>
      </c>
      <c r="F31" s="39">
        <v>0</v>
      </c>
      <c r="G31" s="39">
        <f t="shared" si="0"/>
        <v>211599</v>
      </c>
      <c r="H31" s="40">
        <v>384959</v>
      </c>
      <c r="I31" s="40">
        <v>34074</v>
      </c>
      <c r="J31" s="40">
        <v>0</v>
      </c>
      <c r="K31" s="40">
        <f t="shared" si="1"/>
        <v>419033</v>
      </c>
      <c r="L31" s="40">
        <f t="shared" si="2"/>
        <v>207434</v>
      </c>
    </row>
    <row r="32" spans="2:12" s="41" customFormat="1" ht="18.75" customHeight="1">
      <c r="B32" s="39">
        <v>2205104</v>
      </c>
      <c r="C32" s="42" t="s">
        <v>98</v>
      </c>
      <c r="D32" s="39">
        <v>234500</v>
      </c>
      <c r="E32" s="39">
        <v>0</v>
      </c>
      <c r="F32" s="39">
        <v>0</v>
      </c>
      <c r="G32" s="39">
        <f t="shared" si="0"/>
        <v>234500</v>
      </c>
      <c r="H32" s="40">
        <v>479500</v>
      </c>
      <c r="I32" s="40">
        <v>10000</v>
      </c>
      <c r="J32" s="40">
        <v>0</v>
      </c>
      <c r="K32" s="40">
        <f t="shared" si="1"/>
        <v>489500</v>
      </c>
      <c r="L32" s="40">
        <f t="shared" si="2"/>
        <v>255000</v>
      </c>
    </row>
    <row r="33" spans="2:12" s="41" customFormat="1" ht="18.75" customHeight="1">
      <c r="B33" s="39">
        <v>2202101</v>
      </c>
      <c r="C33" s="30" t="s">
        <v>99</v>
      </c>
      <c r="D33" s="39">
        <v>976179</v>
      </c>
      <c r="E33" s="39">
        <v>0</v>
      </c>
      <c r="F33" s="39">
        <v>0</v>
      </c>
      <c r="G33" s="39">
        <f t="shared" si="0"/>
        <v>976179</v>
      </c>
      <c r="H33" s="40">
        <v>1524859</v>
      </c>
      <c r="I33" s="40">
        <v>0</v>
      </c>
      <c r="J33" s="40">
        <v>0</v>
      </c>
      <c r="K33" s="40">
        <f t="shared" si="1"/>
        <v>1524859</v>
      </c>
      <c r="L33" s="40">
        <f t="shared" si="2"/>
        <v>548680</v>
      </c>
    </row>
    <row r="34" spans="2:12" s="41" customFormat="1" ht="18.75" customHeight="1">
      <c r="B34" s="39">
        <v>2206001</v>
      </c>
      <c r="C34" s="30" t="s">
        <v>100</v>
      </c>
      <c r="D34" s="39">
        <v>1430806</v>
      </c>
      <c r="E34" s="39">
        <v>0</v>
      </c>
      <c r="F34" s="39">
        <v>193889</v>
      </c>
      <c r="G34" s="39">
        <f t="shared" si="0"/>
        <v>1624695</v>
      </c>
      <c r="H34" s="40">
        <v>1118168</v>
      </c>
      <c r="I34" s="40">
        <v>2782</v>
      </c>
      <c r="J34" s="40">
        <v>0</v>
      </c>
      <c r="K34" s="40">
        <f t="shared" si="1"/>
        <v>1120950</v>
      </c>
      <c r="L34" s="40">
        <f t="shared" si="2"/>
        <v>-503745</v>
      </c>
    </row>
    <row r="35" spans="2:12" s="41" customFormat="1" ht="18.75" customHeight="1">
      <c r="B35" s="39">
        <v>2208003</v>
      </c>
      <c r="C35" s="42" t="s">
        <v>101</v>
      </c>
      <c r="D35" s="47">
        <v>1377934</v>
      </c>
      <c r="E35" s="39">
        <v>91009</v>
      </c>
      <c r="F35" s="39">
        <v>0</v>
      </c>
      <c r="G35" s="39">
        <f t="shared" si="0"/>
        <v>1468943</v>
      </c>
      <c r="H35" s="40">
        <v>1573389</v>
      </c>
      <c r="I35" s="40">
        <v>387565</v>
      </c>
      <c r="J35" s="40">
        <v>0</v>
      </c>
      <c r="K35" s="40">
        <f t="shared" si="1"/>
        <v>1960954</v>
      </c>
      <c r="L35" s="40">
        <f t="shared" si="2"/>
        <v>492011</v>
      </c>
    </row>
    <row r="36" spans="2:12" s="41" customFormat="1" ht="18.75" customHeight="1">
      <c r="B36" s="39">
        <v>2201004</v>
      </c>
      <c r="C36" s="30" t="s">
        <v>171</v>
      </c>
      <c r="D36" s="39">
        <v>44279</v>
      </c>
      <c r="E36" s="39">
        <v>7663</v>
      </c>
      <c r="F36" s="39">
        <v>0</v>
      </c>
      <c r="G36" s="39">
        <f t="shared" si="0"/>
        <v>51942</v>
      </c>
      <c r="H36" s="40">
        <v>449317</v>
      </c>
      <c r="I36" s="40">
        <v>8793</v>
      </c>
      <c r="J36" s="40">
        <v>0</v>
      </c>
      <c r="K36" s="40">
        <f t="shared" si="1"/>
        <v>458110</v>
      </c>
      <c r="L36" s="40">
        <f t="shared" si="2"/>
        <v>406168</v>
      </c>
    </row>
    <row r="37" spans="2:12" s="41" customFormat="1" ht="18.75" customHeight="1">
      <c r="B37" s="39">
        <v>2201105</v>
      </c>
      <c r="C37" s="30" t="s">
        <v>102</v>
      </c>
      <c r="D37" s="39">
        <v>96000</v>
      </c>
      <c r="E37" s="39">
        <v>0</v>
      </c>
      <c r="F37" s="39">
        <v>0</v>
      </c>
      <c r="G37" s="39">
        <f t="shared" si="0"/>
        <v>96000</v>
      </c>
      <c r="H37" s="40">
        <v>29200</v>
      </c>
      <c r="I37" s="40">
        <v>0</v>
      </c>
      <c r="J37" s="40">
        <v>0</v>
      </c>
      <c r="K37" s="40">
        <f t="shared" si="1"/>
        <v>29200</v>
      </c>
      <c r="L37" s="40">
        <f t="shared" si="2"/>
        <v>-66800</v>
      </c>
    </row>
    <row r="38" spans="2:12" s="41" customFormat="1" ht="18.75" customHeight="1">
      <c r="B38" s="39">
        <v>2204001</v>
      </c>
      <c r="C38" s="43" t="s">
        <v>172</v>
      </c>
      <c r="D38" s="39">
        <v>332738</v>
      </c>
      <c r="E38" s="39">
        <v>51563</v>
      </c>
      <c r="F38" s="39">
        <v>0</v>
      </c>
      <c r="G38" s="39">
        <f t="shared" si="0"/>
        <v>384301</v>
      </c>
      <c r="H38" s="40">
        <v>232370</v>
      </c>
      <c r="I38" s="40">
        <v>54782</v>
      </c>
      <c r="J38" s="40">
        <v>0</v>
      </c>
      <c r="K38" s="40">
        <f t="shared" si="1"/>
        <v>287152</v>
      </c>
      <c r="L38" s="40">
        <f t="shared" si="2"/>
        <v>-97149</v>
      </c>
    </row>
    <row r="39" spans="2:12" s="41" customFormat="1" ht="20.25" customHeight="1">
      <c r="B39" s="39">
        <v>2202001</v>
      </c>
      <c r="C39" s="30" t="s">
        <v>103</v>
      </c>
      <c r="D39" s="39">
        <v>14064</v>
      </c>
      <c r="E39" s="39">
        <v>0</v>
      </c>
      <c r="F39" s="39">
        <v>0</v>
      </c>
      <c r="G39" s="39">
        <f t="shared" si="0"/>
        <v>14064</v>
      </c>
      <c r="H39" s="40">
        <v>0</v>
      </c>
      <c r="I39" s="40">
        <v>0</v>
      </c>
      <c r="J39" s="40">
        <v>0</v>
      </c>
      <c r="K39" s="40">
        <f t="shared" si="1"/>
        <v>0</v>
      </c>
      <c r="L39" s="40">
        <f t="shared" si="2"/>
        <v>-14064</v>
      </c>
    </row>
    <row r="40" spans="2:12" s="41" customFormat="1" ht="19.5" customHeight="1">
      <c r="B40" s="39">
        <v>2201203</v>
      </c>
      <c r="C40" s="30" t="s">
        <v>104</v>
      </c>
      <c r="D40" s="39">
        <v>20000</v>
      </c>
      <c r="E40" s="39">
        <v>0</v>
      </c>
      <c r="F40" s="39">
        <v>0</v>
      </c>
      <c r="G40" s="39">
        <f>SUM(D40:F40)</f>
        <v>20000</v>
      </c>
      <c r="H40" s="40">
        <v>20000</v>
      </c>
      <c r="I40" s="40">
        <v>0</v>
      </c>
      <c r="J40" s="40">
        <v>0</v>
      </c>
      <c r="K40" s="40">
        <f t="shared" si="1"/>
        <v>20000</v>
      </c>
      <c r="L40" s="40">
        <f t="shared" si="2"/>
        <v>0</v>
      </c>
    </row>
    <row r="41" spans="2:12" s="41" customFormat="1" ht="20.25" customHeight="1">
      <c r="B41" s="39">
        <v>2201101</v>
      </c>
      <c r="C41" s="43" t="s">
        <v>122</v>
      </c>
      <c r="D41" s="39">
        <v>2385565</v>
      </c>
      <c r="E41" s="39">
        <v>1991564</v>
      </c>
      <c r="F41" s="39">
        <v>6964</v>
      </c>
      <c r="G41" s="39">
        <f>SUM(D41:F41)</f>
        <v>4384093</v>
      </c>
      <c r="H41" s="40">
        <v>67011</v>
      </c>
      <c r="I41" s="40">
        <v>0</v>
      </c>
      <c r="J41" s="40">
        <v>0</v>
      </c>
      <c r="K41" s="40">
        <f t="shared" si="1"/>
        <v>67011</v>
      </c>
      <c r="L41" s="40">
        <f t="shared" si="2"/>
        <v>-4317082</v>
      </c>
    </row>
    <row r="42" spans="2:12" s="41" customFormat="1" ht="18.75" customHeight="1">
      <c r="B42" s="39">
        <v>2102010</v>
      </c>
      <c r="C42" s="42" t="s">
        <v>105</v>
      </c>
      <c r="D42" s="39">
        <v>3419284</v>
      </c>
      <c r="E42" s="39">
        <v>367046</v>
      </c>
      <c r="F42" s="39">
        <v>0</v>
      </c>
      <c r="G42" s="39">
        <f>SUM(D42:F42)</f>
        <v>3786330</v>
      </c>
      <c r="H42" s="40">
        <v>494774</v>
      </c>
      <c r="I42" s="40">
        <v>0</v>
      </c>
      <c r="J42" s="40">
        <v>0</v>
      </c>
      <c r="K42" s="40">
        <f t="shared" si="1"/>
        <v>494774</v>
      </c>
      <c r="L42" s="40">
        <f t="shared" si="2"/>
        <v>-3291556</v>
      </c>
    </row>
    <row r="43" spans="2:12" s="41" customFormat="1" ht="18" customHeight="1">
      <c r="B43" s="39">
        <v>2308019</v>
      </c>
      <c r="C43" s="30" t="s">
        <v>119</v>
      </c>
      <c r="D43" s="39">
        <v>2926416</v>
      </c>
      <c r="E43" s="39">
        <v>0</v>
      </c>
      <c r="F43" s="39">
        <v>0</v>
      </c>
      <c r="G43" s="39">
        <f>SUM(D43:F43)</f>
        <v>2926416</v>
      </c>
      <c r="H43" s="40">
        <v>2284368</v>
      </c>
      <c r="I43" s="40">
        <v>0</v>
      </c>
      <c r="J43" s="40">
        <v>0</v>
      </c>
      <c r="K43" s="40">
        <f t="shared" si="1"/>
        <v>2284368</v>
      </c>
      <c r="L43" s="40">
        <f t="shared" si="2"/>
        <v>-642048</v>
      </c>
    </row>
    <row r="44" spans="2:12" s="41" customFormat="1" ht="19.5" customHeight="1">
      <c r="B44" s="39"/>
      <c r="C44" s="30" t="s">
        <v>118</v>
      </c>
      <c r="D44" s="39">
        <v>0</v>
      </c>
      <c r="E44" s="39">
        <v>0</v>
      </c>
      <c r="F44" s="39">
        <v>0</v>
      </c>
      <c r="G44" s="39">
        <f t="shared" ref="G44:G92" si="3">SUM(D44:F44)</f>
        <v>0</v>
      </c>
      <c r="H44" s="40">
        <v>0</v>
      </c>
      <c r="I44" s="40">
        <v>0</v>
      </c>
      <c r="J44" s="40">
        <v>0</v>
      </c>
      <c r="K44" s="40">
        <f t="shared" si="1"/>
        <v>0</v>
      </c>
      <c r="L44" s="40">
        <f t="shared" si="2"/>
        <v>0</v>
      </c>
    </row>
    <row r="45" spans="2:12" s="41" customFormat="1" ht="31.5" customHeight="1">
      <c r="B45" s="39"/>
      <c r="C45" s="30" t="s">
        <v>131</v>
      </c>
      <c r="D45" s="39">
        <v>0</v>
      </c>
      <c r="E45" s="39">
        <v>0</v>
      </c>
      <c r="F45" s="39">
        <v>0</v>
      </c>
      <c r="G45" s="39">
        <f t="shared" si="3"/>
        <v>0</v>
      </c>
      <c r="H45" s="40">
        <v>0</v>
      </c>
      <c r="I45" s="40">
        <v>0</v>
      </c>
      <c r="J45" s="40">
        <v>0</v>
      </c>
      <c r="K45" s="40">
        <f t="shared" si="1"/>
        <v>0</v>
      </c>
      <c r="L45" s="40">
        <f t="shared" si="2"/>
        <v>0</v>
      </c>
    </row>
    <row r="46" spans="2:12" s="41" customFormat="1" ht="15.75">
      <c r="B46" s="39"/>
      <c r="C46" s="42" t="s">
        <v>115</v>
      </c>
      <c r="D46" s="39">
        <v>0</v>
      </c>
      <c r="E46" s="39">
        <v>0</v>
      </c>
      <c r="F46" s="39">
        <v>0</v>
      </c>
      <c r="G46" s="39">
        <f t="shared" si="3"/>
        <v>0</v>
      </c>
      <c r="H46" s="40">
        <v>0</v>
      </c>
      <c r="I46" s="40">
        <v>0</v>
      </c>
      <c r="J46" s="40">
        <v>0</v>
      </c>
      <c r="K46" s="40">
        <f t="shared" si="1"/>
        <v>0</v>
      </c>
      <c r="L46" s="40">
        <f t="shared" si="2"/>
        <v>0</v>
      </c>
    </row>
    <row r="47" spans="2:12" s="41" customFormat="1" ht="15" customHeight="1">
      <c r="B47" s="39"/>
      <c r="C47" s="42" t="s">
        <v>132</v>
      </c>
      <c r="D47" s="39">
        <v>0</v>
      </c>
      <c r="E47" s="39">
        <v>0</v>
      </c>
      <c r="F47" s="39">
        <v>0</v>
      </c>
      <c r="G47" s="39">
        <f t="shared" si="3"/>
        <v>0</v>
      </c>
      <c r="H47" s="40">
        <v>0</v>
      </c>
      <c r="I47" s="40">
        <v>0</v>
      </c>
      <c r="J47" s="40">
        <v>0</v>
      </c>
      <c r="K47" s="40">
        <f t="shared" si="1"/>
        <v>0</v>
      </c>
      <c r="L47" s="40">
        <f t="shared" si="2"/>
        <v>0</v>
      </c>
    </row>
    <row r="48" spans="2:12" s="41" customFormat="1" ht="17.25" customHeight="1">
      <c r="B48" s="39">
        <v>2308020</v>
      </c>
      <c r="C48" s="42" t="s">
        <v>173</v>
      </c>
      <c r="D48" s="39">
        <v>70000</v>
      </c>
      <c r="E48" s="39">
        <v>0</v>
      </c>
      <c r="F48" s="39">
        <v>0</v>
      </c>
      <c r="G48" s="39">
        <f t="shared" si="3"/>
        <v>70000</v>
      </c>
      <c r="H48" s="40">
        <v>42500</v>
      </c>
      <c r="I48" s="40">
        <v>0</v>
      </c>
      <c r="J48" s="40">
        <v>0</v>
      </c>
      <c r="K48" s="40">
        <f t="shared" si="1"/>
        <v>42500</v>
      </c>
      <c r="L48" s="40">
        <f t="shared" si="2"/>
        <v>-27500</v>
      </c>
    </row>
    <row r="49" spans="2:12" s="41" customFormat="1" ht="20.25" customHeight="1">
      <c r="B49" s="39">
        <v>2305301</v>
      </c>
      <c r="C49" s="30" t="s">
        <v>89</v>
      </c>
      <c r="D49" s="39">
        <v>3129515</v>
      </c>
      <c r="E49" s="39">
        <v>101299</v>
      </c>
      <c r="F49" s="39">
        <v>0</v>
      </c>
      <c r="G49" s="39">
        <f t="shared" si="3"/>
        <v>3230814</v>
      </c>
      <c r="H49" s="40">
        <v>2836951</v>
      </c>
      <c r="I49" s="40">
        <v>0</v>
      </c>
      <c r="J49" s="40">
        <v>0</v>
      </c>
      <c r="K49" s="40">
        <f t="shared" si="1"/>
        <v>2836951</v>
      </c>
      <c r="L49" s="40">
        <f t="shared" si="2"/>
        <v>-393863</v>
      </c>
    </row>
    <row r="50" spans="2:12" s="41" customFormat="1" ht="15.75">
      <c r="B50" s="39">
        <v>2303002</v>
      </c>
      <c r="C50" s="30" t="s">
        <v>174</v>
      </c>
      <c r="D50" s="39">
        <v>705591</v>
      </c>
      <c r="E50" s="39">
        <v>393541</v>
      </c>
      <c r="F50" s="39">
        <v>0</v>
      </c>
      <c r="G50" s="39">
        <f t="shared" si="3"/>
        <v>1099132</v>
      </c>
      <c r="H50" s="40">
        <v>1244573</v>
      </c>
      <c r="I50" s="40">
        <v>639344</v>
      </c>
      <c r="J50" s="40">
        <v>0</v>
      </c>
      <c r="K50" s="40">
        <f t="shared" si="1"/>
        <v>1883917</v>
      </c>
      <c r="L50" s="40">
        <f t="shared" si="2"/>
        <v>784785</v>
      </c>
    </row>
    <row r="51" spans="2:12" s="41" customFormat="1" ht="16.5" customHeight="1">
      <c r="B51" s="39"/>
      <c r="C51" s="30" t="s">
        <v>133</v>
      </c>
      <c r="D51" s="39">
        <v>0</v>
      </c>
      <c r="E51" s="39">
        <v>0</v>
      </c>
      <c r="F51" s="39">
        <v>0</v>
      </c>
      <c r="G51" s="39">
        <f t="shared" si="3"/>
        <v>0</v>
      </c>
      <c r="H51" s="40">
        <v>0</v>
      </c>
      <c r="I51" s="40"/>
      <c r="J51" s="40">
        <v>0</v>
      </c>
      <c r="K51" s="40">
        <f t="shared" si="1"/>
        <v>0</v>
      </c>
      <c r="L51" s="40">
        <f t="shared" si="2"/>
        <v>0</v>
      </c>
    </row>
    <row r="52" spans="2:12" s="41" customFormat="1" ht="33.75" customHeight="1">
      <c r="B52" s="39">
        <v>2301001</v>
      </c>
      <c r="C52" s="30" t="s">
        <v>134</v>
      </c>
      <c r="D52" s="39">
        <v>0</v>
      </c>
      <c r="E52" s="39">
        <v>0</v>
      </c>
      <c r="F52" s="39">
        <v>12559</v>
      </c>
      <c r="G52" s="39">
        <f t="shared" si="3"/>
        <v>12559</v>
      </c>
      <c r="H52" s="40">
        <v>0</v>
      </c>
      <c r="I52" s="40">
        <v>3289560</v>
      </c>
      <c r="J52" s="40">
        <v>0</v>
      </c>
      <c r="K52" s="40">
        <f t="shared" si="1"/>
        <v>3289560</v>
      </c>
      <c r="L52" s="40">
        <f t="shared" si="2"/>
        <v>3277001</v>
      </c>
    </row>
    <row r="53" spans="2:12" s="41" customFormat="1" ht="31.5">
      <c r="B53" s="39">
        <v>2301002</v>
      </c>
      <c r="C53" s="30" t="s">
        <v>120</v>
      </c>
      <c r="D53" s="39">
        <v>508638</v>
      </c>
      <c r="E53" s="39">
        <v>35229228</v>
      </c>
      <c r="F53" s="39">
        <v>41879</v>
      </c>
      <c r="G53" s="39">
        <f t="shared" si="3"/>
        <v>35779745</v>
      </c>
      <c r="H53" s="40">
        <v>5871127</v>
      </c>
      <c r="I53" s="40">
        <v>31912856</v>
      </c>
      <c r="J53" s="40">
        <v>192681</v>
      </c>
      <c r="K53" s="40">
        <f t="shared" si="1"/>
        <v>37976664</v>
      </c>
      <c r="L53" s="40">
        <f t="shared" si="2"/>
        <v>2196919</v>
      </c>
    </row>
    <row r="54" spans="2:12" s="41" customFormat="1" ht="18" customHeight="1">
      <c r="B54" s="39">
        <v>2301003</v>
      </c>
      <c r="C54" s="30" t="s">
        <v>86</v>
      </c>
      <c r="D54" s="39">
        <v>6505317</v>
      </c>
      <c r="E54" s="39">
        <v>0</v>
      </c>
      <c r="F54" s="39">
        <v>179879</v>
      </c>
      <c r="G54" s="39">
        <f t="shared" si="3"/>
        <v>6685196</v>
      </c>
      <c r="H54" s="40">
        <v>1244573</v>
      </c>
      <c r="I54" s="40">
        <v>0</v>
      </c>
      <c r="J54" s="40">
        <v>40047</v>
      </c>
      <c r="K54" s="40">
        <f t="shared" si="1"/>
        <v>1284620</v>
      </c>
      <c r="L54" s="40">
        <f t="shared" si="2"/>
        <v>-5400576</v>
      </c>
    </row>
    <row r="55" spans="2:12" s="41" customFormat="1" ht="18" customHeight="1">
      <c r="B55" s="39">
        <v>2305007</v>
      </c>
      <c r="C55" s="30" t="s">
        <v>87</v>
      </c>
      <c r="D55" s="39">
        <v>4415073</v>
      </c>
      <c r="E55" s="39">
        <v>0</v>
      </c>
      <c r="F55" s="39">
        <v>0</v>
      </c>
      <c r="G55" s="39">
        <f t="shared" si="3"/>
        <v>4415073</v>
      </c>
      <c r="H55" s="40">
        <v>4874436</v>
      </c>
      <c r="I55" s="40">
        <v>0</v>
      </c>
      <c r="J55" s="40">
        <v>0</v>
      </c>
      <c r="K55" s="40">
        <f t="shared" si="1"/>
        <v>4874436</v>
      </c>
      <c r="L55" s="40">
        <f t="shared" si="2"/>
        <v>459363</v>
      </c>
    </row>
    <row r="56" spans="2:12" s="41" customFormat="1" ht="15.75">
      <c r="B56" s="39"/>
      <c r="C56" s="42" t="s">
        <v>88</v>
      </c>
      <c r="D56" s="39">
        <v>0</v>
      </c>
      <c r="E56" s="39">
        <v>0</v>
      </c>
      <c r="F56" s="39">
        <v>0</v>
      </c>
      <c r="G56" s="39">
        <f t="shared" si="3"/>
        <v>0</v>
      </c>
      <c r="H56" s="40">
        <v>48490</v>
      </c>
      <c r="I56" s="40">
        <v>0</v>
      </c>
      <c r="J56" s="40">
        <v>0</v>
      </c>
      <c r="K56" s="40">
        <f t="shared" si="1"/>
        <v>48490</v>
      </c>
      <c r="L56" s="40">
        <f t="shared" si="2"/>
        <v>48490</v>
      </c>
    </row>
    <row r="57" spans="2:12" s="41" customFormat="1" ht="15.75">
      <c r="B57" s="39">
        <v>2308009</v>
      </c>
      <c r="C57" s="42" t="s">
        <v>186</v>
      </c>
      <c r="D57" s="39">
        <v>195000</v>
      </c>
      <c r="E57" s="39">
        <v>0</v>
      </c>
      <c r="F57" s="39">
        <v>0</v>
      </c>
      <c r="G57" s="39">
        <f t="shared" si="3"/>
        <v>195000</v>
      </c>
      <c r="H57" s="40">
        <v>14714</v>
      </c>
      <c r="I57" s="40">
        <v>0</v>
      </c>
      <c r="J57" s="40">
        <v>0</v>
      </c>
      <c r="K57" s="40">
        <f t="shared" si="1"/>
        <v>14714</v>
      </c>
      <c r="L57" s="40">
        <f t="shared" si="2"/>
        <v>-180286</v>
      </c>
    </row>
    <row r="58" spans="2:12" s="41" customFormat="1" ht="15.75">
      <c r="B58" s="39">
        <v>2308010</v>
      </c>
      <c r="C58" s="42" t="s">
        <v>175</v>
      </c>
      <c r="D58" s="39">
        <v>10100</v>
      </c>
      <c r="E58" s="39">
        <v>0</v>
      </c>
      <c r="F58" s="39">
        <v>0</v>
      </c>
      <c r="G58" s="39">
        <f t="shared" si="3"/>
        <v>10100</v>
      </c>
      <c r="H58" s="40">
        <v>0</v>
      </c>
      <c r="I58" s="40">
        <v>7330</v>
      </c>
      <c r="J58" s="40">
        <v>0</v>
      </c>
      <c r="K58" s="40">
        <f t="shared" si="1"/>
        <v>7330</v>
      </c>
      <c r="L58" s="40">
        <f t="shared" si="2"/>
        <v>-2770</v>
      </c>
    </row>
    <row r="59" spans="2:12" s="41" customFormat="1" ht="31.5">
      <c r="B59" s="39">
        <v>2308015</v>
      </c>
      <c r="C59" s="30" t="s">
        <v>176</v>
      </c>
      <c r="D59" s="39">
        <v>8850</v>
      </c>
      <c r="E59" s="39">
        <v>42386</v>
      </c>
      <c r="F59" s="39">
        <v>0</v>
      </c>
      <c r="G59" s="39">
        <f t="shared" si="3"/>
        <v>51236</v>
      </c>
      <c r="H59" s="40">
        <v>10452439</v>
      </c>
      <c r="I59" s="40">
        <v>0</v>
      </c>
      <c r="J59" s="40">
        <v>0</v>
      </c>
      <c r="K59" s="40">
        <f t="shared" si="1"/>
        <v>10452439</v>
      </c>
      <c r="L59" s="40">
        <f t="shared" si="2"/>
        <v>10401203</v>
      </c>
    </row>
    <row r="60" spans="2:12" s="41" customFormat="1" ht="15.75">
      <c r="B60" s="39">
        <v>2305104</v>
      </c>
      <c r="C60" s="42" t="s">
        <v>177</v>
      </c>
      <c r="D60" s="39">
        <v>12383810</v>
      </c>
      <c r="E60" s="39">
        <v>0</v>
      </c>
      <c r="F60" s="39">
        <v>0</v>
      </c>
      <c r="G60" s="39">
        <f t="shared" si="3"/>
        <v>12383810</v>
      </c>
      <c r="H60" s="40">
        <v>2045892</v>
      </c>
      <c r="I60" s="40">
        <v>0</v>
      </c>
      <c r="J60" s="40">
        <v>0</v>
      </c>
      <c r="K60" s="40">
        <f t="shared" si="1"/>
        <v>2045892</v>
      </c>
      <c r="L60" s="40">
        <f t="shared" si="2"/>
        <v>-10337918</v>
      </c>
    </row>
    <row r="61" spans="2:12" s="41" customFormat="1" ht="18" customHeight="1">
      <c r="B61" s="39">
        <v>2303005</v>
      </c>
      <c r="C61" s="30" t="s">
        <v>90</v>
      </c>
      <c r="D61" s="39">
        <v>2473907</v>
      </c>
      <c r="E61" s="39">
        <v>0</v>
      </c>
      <c r="F61" s="39">
        <v>0</v>
      </c>
      <c r="G61" s="39">
        <f t="shared" si="3"/>
        <v>2473907</v>
      </c>
      <c r="H61" s="40">
        <v>0</v>
      </c>
      <c r="I61" s="40">
        <v>0</v>
      </c>
      <c r="J61" s="40">
        <v>0</v>
      </c>
      <c r="K61" s="40">
        <f t="shared" si="1"/>
        <v>0</v>
      </c>
      <c r="L61" s="40">
        <f t="shared" si="2"/>
        <v>-2473907</v>
      </c>
    </row>
    <row r="62" spans="2:12" s="41" customFormat="1" ht="18.75" customHeight="1">
      <c r="B62" s="39">
        <v>2308017</v>
      </c>
      <c r="C62" s="42" t="s">
        <v>91</v>
      </c>
      <c r="D62" s="39">
        <v>1000</v>
      </c>
      <c r="E62" s="39">
        <v>0</v>
      </c>
      <c r="F62" s="39">
        <v>0</v>
      </c>
      <c r="G62" s="39">
        <f t="shared" si="3"/>
        <v>1000</v>
      </c>
      <c r="H62" s="40"/>
      <c r="I62" s="40">
        <v>0</v>
      </c>
      <c r="J62" s="40">
        <v>0</v>
      </c>
      <c r="K62" s="40">
        <f t="shared" si="1"/>
        <v>0</v>
      </c>
      <c r="L62" s="40">
        <f t="shared" si="2"/>
        <v>-1000</v>
      </c>
    </row>
    <row r="63" spans="2:12" s="41" customFormat="1" ht="30" customHeight="1">
      <c r="B63" s="39"/>
      <c r="C63" s="30" t="s">
        <v>96</v>
      </c>
      <c r="D63" s="39">
        <v>0</v>
      </c>
      <c r="E63" s="39">
        <v>0</v>
      </c>
      <c r="F63" s="39">
        <v>0</v>
      </c>
      <c r="G63" s="39">
        <f t="shared" si="3"/>
        <v>0</v>
      </c>
      <c r="H63" s="40"/>
      <c r="I63" s="40"/>
      <c r="J63" s="40">
        <v>0</v>
      </c>
      <c r="K63" s="40">
        <f t="shared" si="1"/>
        <v>0</v>
      </c>
      <c r="L63" s="40">
        <f t="shared" si="2"/>
        <v>0</v>
      </c>
    </row>
    <row r="64" spans="2:12" s="41" customFormat="1" ht="15.75">
      <c r="B64" s="39"/>
      <c r="C64" s="42" t="s">
        <v>135</v>
      </c>
      <c r="D64" s="39">
        <v>0</v>
      </c>
      <c r="E64" s="39">
        <v>0</v>
      </c>
      <c r="F64" s="39">
        <v>0</v>
      </c>
      <c r="G64" s="39">
        <f t="shared" si="3"/>
        <v>0</v>
      </c>
      <c r="H64" s="40"/>
      <c r="I64" s="40"/>
      <c r="J64" s="40">
        <v>0</v>
      </c>
      <c r="K64" s="40">
        <f t="shared" si="1"/>
        <v>0</v>
      </c>
      <c r="L64" s="40">
        <f t="shared" si="2"/>
        <v>0</v>
      </c>
    </row>
    <row r="65" spans="2:12" s="41" customFormat="1" ht="15.75">
      <c r="B65" s="39"/>
      <c r="C65" s="42" t="s">
        <v>136</v>
      </c>
      <c r="D65" s="39">
        <v>0</v>
      </c>
      <c r="E65" s="39">
        <v>0</v>
      </c>
      <c r="F65" s="39">
        <v>0</v>
      </c>
      <c r="G65" s="39">
        <f t="shared" si="3"/>
        <v>0</v>
      </c>
      <c r="H65" s="40"/>
      <c r="I65" s="40"/>
      <c r="J65" s="40">
        <v>0</v>
      </c>
      <c r="K65" s="40">
        <f t="shared" si="1"/>
        <v>0</v>
      </c>
      <c r="L65" s="40">
        <f t="shared" si="2"/>
        <v>0</v>
      </c>
    </row>
    <row r="66" spans="2:12" s="41" customFormat="1" ht="28.5" customHeight="1">
      <c r="B66" s="39"/>
      <c r="C66" s="30" t="s">
        <v>137</v>
      </c>
      <c r="D66" s="39">
        <v>0</v>
      </c>
      <c r="E66" s="39">
        <v>0</v>
      </c>
      <c r="F66" s="39">
        <v>0</v>
      </c>
      <c r="G66" s="39">
        <f t="shared" si="3"/>
        <v>0</v>
      </c>
      <c r="H66" s="40"/>
      <c r="I66" s="40"/>
      <c r="J66" s="40">
        <v>0</v>
      </c>
      <c r="K66" s="40">
        <f t="shared" si="1"/>
        <v>0</v>
      </c>
      <c r="L66" s="40">
        <f t="shared" si="2"/>
        <v>0</v>
      </c>
    </row>
    <row r="67" spans="2:12" s="41" customFormat="1" ht="15.75">
      <c r="B67" s="39"/>
      <c r="C67" s="42" t="s">
        <v>138</v>
      </c>
      <c r="D67" s="39">
        <v>0</v>
      </c>
      <c r="E67" s="39">
        <v>0</v>
      </c>
      <c r="F67" s="39">
        <v>0</v>
      </c>
      <c r="G67" s="39">
        <f t="shared" si="3"/>
        <v>0</v>
      </c>
      <c r="H67" s="40"/>
      <c r="I67" s="40"/>
      <c r="J67" s="40">
        <v>0</v>
      </c>
      <c r="K67" s="40">
        <f t="shared" si="1"/>
        <v>0</v>
      </c>
      <c r="L67" s="40">
        <f t="shared" si="2"/>
        <v>0</v>
      </c>
    </row>
    <row r="68" spans="2:12" s="41" customFormat="1" ht="15.75">
      <c r="B68" s="39"/>
      <c r="C68" s="42" t="s">
        <v>139</v>
      </c>
      <c r="D68" s="39">
        <v>0</v>
      </c>
      <c r="E68" s="39">
        <v>0</v>
      </c>
      <c r="F68" s="39">
        <v>0</v>
      </c>
      <c r="G68" s="39">
        <f t="shared" si="3"/>
        <v>0</v>
      </c>
      <c r="H68" s="40"/>
      <c r="I68" s="40"/>
      <c r="J68" s="40">
        <v>0</v>
      </c>
      <c r="K68" s="40">
        <f t="shared" si="1"/>
        <v>0</v>
      </c>
      <c r="L68" s="40">
        <f t="shared" si="2"/>
        <v>0</v>
      </c>
    </row>
    <row r="69" spans="2:12" s="41" customFormat="1" ht="16.5" customHeight="1">
      <c r="B69" s="39"/>
      <c r="C69" s="30" t="s">
        <v>140</v>
      </c>
      <c r="D69" s="39">
        <v>0</v>
      </c>
      <c r="E69" s="39">
        <v>0</v>
      </c>
      <c r="F69" s="39">
        <v>0</v>
      </c>
      <c r="G69" s="39">
        <f t="shared" si="3"/>
        <v>0</v>
      </c>
      <c r="H69" s="40"/>
      <c r="I69" s="40"/>
      <c r="J69" s="40">
        <v>0</v>
      </c>
      <c r="K69" s="40">
        <f t="shared" si="1"/>
        <v>0</v>
      </c>
      <c r="L69" s="40">
        <f t="shared" si="2"/>
        <v>0</v>
      </c>
    </row>
    <row r="70" spans="2:12" s="41" customFormat="1" ht="31.5">
      <c r="B70" s="39"/>
      <c r="C70" s="30" t="s">
        <v>141</v>
      </c>
      <c r="D70" s="39">
        <v>0</v>
      </c>
      <c r="E70" s="39">
        <v>0</v>
      </c>
      <c r="F70" s="39">
        <v>0</v>
      </c>
      <c r="G70" s="39">
        <f t="shared" si="3"/>
        <v>0</v>
      </c>
      <c r="H70" s="40"/>
      <c r="I70" s="40"/>
      <c r="J70" s="40">
        <v>0</v>
      </c>
      <c r="K70" s="40">
        <f t="shared" ref="K70:K92" si="4">SUM(H70:J70)</f>
        <v>0</v>
      </c>
      <c r="L70" s="40">
        <f t="shared" ref="L70:L92" si="5">K70-G70</f>
        <v>0</v>
      </c>
    </row>
    <row r="71" spans="2:12" s="41" customFormat="1" ht="17.25" customHeight="1">
      <c r="B71" s="39">
        <v>2305201</v>
      </c>
      <c r="C71" s="30" t="s">
        <v>92</v>
      </c>
      <c r="D71" s="39">
        <v>123181</v>
      </c>
      <c r="E71" s="39">
        <v>0</v>
      </c>
      <c r="F71" s="39">
        <v>0</v>
      </c>
      <c r="G71" s="39">
        <f t="shared" si="3"/>
        <v>123181</v>
      </c>
      <c r="H71" s="40"/>
      <c r="I71" s="40"/>
      <c r="J71" s="40">
        <v>0</v>
      </c>
      <c r="K71" s="40">
        <f t="shared" si="4"/>
        <v>0</v>
      </c>
      <c r="L71" s="40">
        <f t="shared" si="5"/>
        <v>-123181</v>
      </c>
    </row>
    <row r="72" spans="2:12" s="41" customFormat="1" ht="19.5" customHeight="1">
      <c r="B72" s="39"/>
      <c r="C72" s="30" t="s">
        <v>93</v>
      </c>
      <c r="D72" s="39">
        <v>0</v>
      </c>
      <c r="E72" s="39">
        <v>0</v>
      </c>
      <c r="F72" s="39">
        <v>0</v>
      </c>
      <c r="G72" s="39">
        <f t="shared" si="3"/>
        <v>0</v>
      </c>
      <c r="H72" s="40"/>
      <c r="I72" s="40"/>
      <c r="J72" s="40">
        <v>0</v>
      </c>
      <c r="K72" s="40">
        <f t="shared" si="4"/>
        <v>0</v>
      </c>
      <c r="L72" s="40">
        <f t="shared" si="5"/>
        <v>0</v>
      </c>
    </row>
    <row r="73" spans="2:12" s="41" customFormat="1" ht="16.5" customHeight="1">
      <c r="B73" s="39">
        <v>2305302</v>
      </c>
      <c r="C73" s="30" t="s">
        <v>94</v>
      </c>
      <c r="D73" s="39">
        <v>603533</v>
      </c>
      <c r="E73" s="39">
        <v>306968</v>
      </c>
      <c r="F73" s="39">
        <v>0</v>
      </c>
      <c r="G73" s="39">
        <f t="shared" si="3"/>
        <v>910501</v>
      </c>
      <c r="H73" s="40">
        <v>1867423</v>
      </c>
      <c r="I73" s="40">
        <v>202437</v>
      </c>
      <c r="J73" s="40">
        <v>0</v>
      </c>
      <c r="K73" s="40">
        <f t="shared" si="4"/>
        <v>2069860</v>
      </c>
      <c r="L73" s="40">
        <f t="shared" si="5"/>
        <v>1159359</v>
      </c>
    </row>
    <row r="74" spans="2:12" s="41" customFormat="1" ht="15.75">
      <c r="B74" s="39">
        <v>2305003</v>
      </c>
      <c r="C74" s="30" t="s">
        <v>178</v>
      </c>
      <c r="D74" s="39">
        <v>0</v>
      </c>
      <c r="E74" s="39">
        <v>0</v>
      </c>
      <c r="F74" s="39">
        <v>0</v>
      </c>
      <c r="G74" s="39">
        <f t="shared" si="3"/>
        <v>0</v>
      </c>
      <c r="H74" s="40"/>
      <c r="I74" s="40"/>
      <c r="J74" s="40">
        <v>0</v>
      </c>
      <c r="K74" s="40">
        <f t="shared" si="4"/>
        <v>0</v>
      </c>
      <c r="L74" s="40">
        <f t="shared" si="5"/>
        <v>0</v>
      </c>
    </row>
    <row r="75" spans="2:12" s="41" customFormat="1" ht="50.25" customHeight="1">
      <c r="B75" s="39"/>
      <c r="C75" s="30" t="s">
        <v>142</v>
      </c>
      <c r="D75" s="39">
        <v>0</v>
      </c>
      <c r="E75" s="39">
        <v>0</v>
      </c>
      <c r="F75" s="39">
        <v>0</v>
      </c>
      <c r="G75" s="39">
        <f t="shared" si="3"/>
        <v>0</v>
      </c>
      <c r="H75" s="40"/>
      <c r="I75" s="40"/>
      <c r="J75" s="40">
        <v>0</v>
      </c>
      <c r="K75" s="40">
        <f t="shared" si="4"/>
        <v>0</v>
      </c>
      <c r="L75" s="40">
        <f t="shared" si="5"/>
        <v>0</v>
      </c>
    </row>
    <row r="76" spans="2:12" s="41" customFormat="1" ht="32.25" customHeight="1">
      <c r="B76" s="39">
        <v>2305202</v>
      </c>
      <c r="C76" s="30" t="s">
        <v>143</v>
      </c>
      <c r="D76" s="39">
        <v>480492</v>
      </c>
      <c r="E76" s="39">
        <v>0</v>
      </c>
      <c r="F76" s="39">
        <v>0</v>
      </c>
      <c r="G76" s="39">
        <f t="shared" si="3"/>
        <v>480492</v>
      </c>
      <c r="H76" s="40">
        <v>2302424</v>
      </c>
      <c r="I76" s="40"/>
      <c r="J76" s="40">
        <v>1788551</v>
      </c>
      <c r="K76" s="40">
        <f t="shared" si="4"/>
        <v>4090975</v>
      </c>
      <c r="L76" s="40">
        <f t="shared" si="5"/>
        <v>3610483</v>
      </c>
    </row>
    <row r="77" spans="2:12" s="41" customFormat="1" ht="31.5" customHeight="1">
      <c r="B77" s="40"/>
      <c r="C77" s="30" t="s">
        <v>144</v>
      </c>
      <c r="D77" s="39">
        <v>0</v>
      </c>
      <c r="E77" s="39">
        <v>0</v>
      </c>
      <c r="F77" s="39">
        <v>0</v>
      </c>
      <c r="G77" s="39">
        <f t="shared" si="3"/>
        <v>0</v>
      </c>
      <c r="H77" s="40"/>
      <c r="I77" s="40"/>
      <c r="J77" s="40">
        <v>0</v>
      </c>
      <c r="K77" s="40">
        <f t="shared" si="4"/>
        <v>0</v>
      </c>
      <c r="L77" s="40">
        <f t="shared" si="5"/>
        <v>0</v>
      </c>
    </row>
    <row r="78" spans="2:12" s="41" customFormat="1" ht="30" customHeight="1">
      <c r="B78" s="39">
        <v>2305906</v>
      </c>
      <c r="C78" s="30" t="s">
        <v>179</v>
      </c>
      <c r="D78" s="39">
        <v>21100</v>
      </c>
      <c r="E78" s="39">
        <v>0</v>
      </c>
      <c r="F78" s="39">
        <v>0</v>
      </c>
      <c r="G78" s="39">
        <f t="shared" si="3"/>
        <v>21100</v>
      </c>
      <c r="H78" s="40"/>
      <c r="I78" s="40"/>
      <c r="J78" s="40">
        <v>0</v>
      </c>
      <c r="K78" s="40">
        <f t="shared" si="4"/>
        <v>0</v>
      </c>
      <c r="L78" s="40">
        <f t="shared" si="5"/>
        <v>-21100</v>
      </c>
    </row>
    <row r="79" spans="2:12" s="41" customFormat="1" ht="31.5">
      <c r="B79" s="39">
        <v>2305005</v>
      </c>
      <c r="C79" s="30" t="s">
        <v>95</v>
      </c>
      <c r="D79" s="39">
        <v>198600</v>
      </c>
      <c r="E79" s="39">
        <v>0</v>
      </c>
      <c r="F79" s="39">
        <v>0</v>
      </c>
      <c r="G79" s="39">
        <f t="shared" si="3"/>
        <v>198600</v>
      </c>
      <c r="H79" s="40"/>
      <c r="I79" s="40"/>
      <c r="J79" s="40">
        <v>0</v>
      </c>
      <c r="K79" s="40">
        <f t="shared" si="4"/>
        <v>0</v>
      </c>
      <c r="L79" s="40">
        <f t="shared" si="5"/>
        <v>-198600</v>
      </c>
    </row>
    <row r="80" spans="2:12" s="41" customFormat="1" ht="31.5">
      <c r="B80" s="39">
        <v>2305902</v>
      </c>
      <c r="C80" s="30" t="s">
        <v>121</v>
      </c>
      <c r="D80" s="39">
        <v>743050</v>
      </c>
      <c r="E80" s="39">
        <v>0</v>
      </c>
      <c r="F80" s="39">
        <v>0</v>
      </c>
      <c r="G80" s="39">
        <f t="shared" si="3"/>
        <v>743050</v>
      </c>
      <c r="H80" s="40"/>
      <c r="I80" s="40"/>
      <c r="J80" s="40">
        <v>0</v>
      </c>
      <c r="K80" s="40">
        <f t="shared" si="4"/>
        <v>0</v>
      </c>
      <c r="L80" s="40">
        <f t="shared" si="5"/>
        <v>-743050</v>
      </c>
    </row>
    <row r="81" spans="2:12" s="41" customFormat="1" ht="15.75">
      <c r="B81" s="39">
        <v>2305013</v>
      </c>
      <c r="C81" s="42" t="s">
        <v>108</v>
      </c>
      <c r="D81" s="39">
        <v>0</v>
      </c>
      <c r="E81" s="39">
        <v>25000</v>
      </c>
      <c r="F81" s="39">
        <v>0</v>
      </c>
      <c r="G81" s="39">
        <f t="shared" si="3"/>
        <v>25000</v>
      </c>
      <c r="H81" s="40">
        <v>55000</v>
      </c>
      <c r="I81" s="40"/>
      <c r="J81" s="40">
        <v>0</v>
      </c>
      <c r="K81" s="40">
        <f t="shared" si="4"/>
        <v>55000</v>
      </c>
      <c r="L81" s="40">
        <f t="shared" si="5"/>
        <v>30000</v>
      </c>
    </row>
    <row r="82" spans="2:12" s="41" customFormat="1" ht="31.5">
      <c r="B82" s="39">
        <v>2305019</v>
      </c>
      <c r="C82" s="30" t="s">
        <v>180</v>
      </c>
      <c r="D82" s="39">
        <v>0</v>
      </c>
      <c r="E82" s="39">
        <v>0</v>
      </c>
      <c r="F82" s="39">
        <v>235230</v>
      </c>
      <c r="G82" s="39">
        <f t="shared" si="3"/>
        <v>235230</v>
      </c>
      <c r="H82" s="40"/>
      <c r="I82" s="40">
        <v>57000</v>
      </c>
      <c r="J82" s="40">
        <v>0</v>
      </c>
      <c r="K82" s="40">
        <f t="shared" si="4"/>
        <v>57000</v>
      </c>
      <c r="L82" s="40">
        <f t="shared" si="5"/>
        <v>-178230</v>
      </c>
    </row>
    <row r="83" spans="2:12" s="41" customFormat="1" ht="31.5">
      <c r="B83" s="39"/>
      <c r="C83" s="30" t="s">
        <v>145</v>
      </c>
      <c r="D83" s="39">
        <v>0</v>
      </c>
      <c r="E83" s="39">
        <v>0</v>
      </c>
      <c r="F83" s="39">
        <v>0</v>
      </c>
      <c r="G83" s="39">
        <f t="shared" si="3"/>
        <v>0</v>
      </c>
      <c r="H83" s="40"/>
      <c r="I83" s="40"/>
      <c r="J83" s="40">
        <v>0</v>
      </c>
      <c r="K83" s="40">
        <f t="shared" si="4"/>
        <v>0</v>
      </c>
      <c r="L83" s="40">
        <f t="shared" si="5"/>
        <v>0</v>
      </c>
    </row>
    <row r="84" spans="2:12" s="41" customFormat="1" ht="47.25">
      <c r="B84" s="39"/>
      <c r="C84" s="30" t="s">
        <v>146</v>
      </c>
      <c r="D84" s="39">
        <v>0</v>
      </c>
      <c r="E84" s="39">
        <v>0</v>
      </c>
      <c r="F84" s="39">
        <v>0</v>
      </c>
      <c r="G84" s="39">
        <f t="shared" si="3"/>
        <v>0</v>
      </c>
      <c r="H84" s="40"/>
      <c r="I84" s="40"/>
      <c r="J84" s="40">
        <v>0</v>
      </c>
      <c r="K84" s="40">
        <f t="shared" si="4"/>
        <v>0</v>
      </c>
      <c r="L84" s="40">
        <f t="shared" si="5"/>
        <v>0</v>
      </c>
    </row>
    <row r="85" spans="2:12" s="41" customFormat="1" ht="31.5">
      <c r="B85" s="39"/>
      <c r="C85" s="30" t="s">
        <v>147</v>
      </c>
      <c r="D85" s="39">
        <v>0</v>
      </c>
      <c r="E85" s="39">
        <v>0</v>
      </c>
      <c r="F85" s="39">
        <v>0</v>
      </c>
      <c r="G85" s="39">
        <f t="shared" si="3"/>
        <v>0</v>
      </c>
      <c r="H85" s="40"/>
      <c r="I85" s="40"/>
      <c r="J85" s="40">
        <v>0</v>
      </c>
      <c r="K85" s="40">
        <f t="shared" si="4"/>
        <v>0</v>
      </c>
      <c r="L85" s="40">
        <f t="shared" si="5"/>
        <v>0</v>
      </c>
    </row>
    <row r="86" spans="2:12" s="41" customFormat="1" ht="31.5">
      <c r="B86" s="39"/>
      <c r="C86" s="30" t="s">
        <v>148</v>
      </c>
      <c r="D86" s="39">
        <v>0</v>
      </c>
      <c r="E86" s="39">
        <v>0</v>
      </c>
      <c r="F86" s="39">
        <v>0</v>
      </c>
      <c r="G86" s="39">
        <f t="shared" si="3"/>
        <v>0</v>
      </c>
      <c r="H86" s="40"/>
      <c r="I86" s="40"/>
      <c r="J86" s="40">
        <v>0</v>
      </c>
      <c r="K86" s="40">
        <f t="shared" si="4"/>
        <v>0</v>
      </c>
      <c r="L86" s="40">
        <f t="shared" si="5"/>
        <v>0</v>
      </c>
    </row>
    <row r="87" spans="2:12" s="41" customFormat="1" ht="49.5" customHeight="1">
      <c r="B87" s="39"/>
      <c r="C87" s="30" t="s">
        <v>149</v>
      </c>
      <c r="D87" s="39">
        <v>0</v>
      </c>
      <c r="E87" s="39">
        <v>0</v>
      </c>
      <c r="F87" s="39">
        <v>0</v>
      </c>
      <c r="G87" s="39">
        <f t="shared" si="3"/>
        <v>0</v>
      </c>
      <c r="H87" s="40"/>
      <c r="I87" s="40"/>
      <c r="J87" s="40">
        <v>0</v>
      </c>
      <c r="K87" s="40">
        <f t="shared" si="4"/>
        <v>0</v>
      </c>
      <c r="L87" s="40">
        <f t="shared" si="5"/>
        <v>0</v>
      </c>
    </row>
    <row r="88" spans="2:12" s="41" customFormat="1" ht="15.75">
      <c r="B88" s="39">
        <v>2304001</v>
      </c>
      <c r="C88" s="30" t="s">
        <v>181</v>
      </c>
      <c r="D88" s="39">
        <v>0</v>
      </c>
      <c r="E88" s="39">
        <v>2946025</v>
      </c>
      <c r="F88" s="39">
        <v>0</v>
      </c>
      <c r="G88" s="39">
        <f t="shared" si="3"/>
        <v>2946025</v>
      </c>
      <c r="H88" s="40"/>
      <c r="I88" s="40"/>
      <c r="J88" s="40">
        <v>0</v>
      </c>
      <c r="K88" s="40">
        <f t="shared" si="4"/>
        <v>0</v>
      </c>
      <c r="L88" s="40">
        <f t="shared" si="5"/>
        <v>-2946025</v>
      </c>
    </row>
    <row r="89" spans="2:12" s="41" customFormat="1" ht="31.5">
      <c r="B89" s="39">
        <v>2305009</v>
      </c>
      <c r="C89" s="30" t="s">
        <v>182</v>
      </c>
      <c r="D89" s="39">
        <v>0</v>
      </c>
      <c r="E89" s="39">
        <v>5406113</v>
      </c>
      <c r="F89" s="39">
        <v>231671</v>
      </c>
      <c r="G89" s="39">
        <f t="shared" si="3"/>
        <v>5637784</v>
      </c>
      <c r="H89" s="40"/>
      <c r="I89" s="40">
        <v>12160947</v>
      </c>
      <c r="J89" s="40">
        <v>0</v>
      </c>
      <c r="K89" s="40">
        <f t="shared" si="4"/>
        <v>12160947</v>
      </c>
      <c r="L89" s="40">
        <f t="shared" si="5"/>
        <v>6523163</v>
      </c>
    </row>
    <row r="90" spans="2:12" s="41" customFormat="1" ht="15.75">
      <c r="B90" s="39"/>
      <c r="C90" s="42" t="s">
        <v>150</v>
      </c>
      <c r="D90" s="39">
        <v>0</v>
      </c>
      <c r="E90" s="39">
        <v>0</v>
      </c>
      <c r="F90" s="39">
        <v>0</v>
      </c>
      <c r="G90" s="39">
        <f t="shared" si="3"/>
        <v>0</v>
      </c>
      <c r="H90" s="40"/>
      <c r="I90" s="40"/>
      <c r="J90" s="40">
        <v>0</v>
      </c>
      <c r="K90" s="40">
        <f t="shared" si="4"/>
        <v>0</v>
      </c>
      <c r="L90" s="40">
        <f t="shared" si="5"/>
        <v>0</v>
      </c>
    </row>
    <row r="91" spans="2:12" s="41" customFormat="1" ht="20.25" customHeight="1">
      <c r="B91" s="39">
        <v>2305012</v>
      </c>
      <c r="C91" s="30" t="s">
        <v>183</v>
      </c>
      <c r="D91" s="39">
        <v>9000</v>
      </c>
      <c r="E91" s="39">
        <v>0</v>
      </c>
      <c r="F91" s="39">
        <v>0</v>
      </c>
      <c r="G91" s="39">
        <f t="shared" si="3"/>
        <v>9000</v>
      </c>
      <c r="H91" s="40"/>
      <c r="I91" s="40"/>
      <c r="J91" s="40">
        <v>0</v>
      </c>
      <c r="K91" s="40">
        <f t="shared" si="4"/>
        <v>0</v>
      </c>
      <c r="L91" s="40">
        <f t="shared" si="5"/>
        <v>-9000</v>
      </c>
    </row>
    <row r="92" spans="2:12" s="41" customFormat="1" ht="33" customHeight="1">
      <c r="B92" s="39">
        <v>2305011</v>
      </c>
      <c r="C92" s="30" t="s">
        <v>107</v>
      </c>
      <c r="D92" s="39">
        <v>2604000</v>
      </c>
      <c r="E92" s="39">
        <v>1904739</v>
      </c>
      <c r="F92" s="39">
        <v>0</v>
      </c>
      <c r="G92" s="39">
        <f t="shared" si="3"/>
        <v>4508739</v>
      </c>
      <c r="H92" s="40"/>
      <c r="I92" s="40">
        <v>3705909</v>
      </c>
      <c r="J92" s="40">
        <v>0</v>
      </c>
      <c r="K92" s="40">
        <f t="shared" si="4"/>
        <v>3705909</v>
      </c>
      <c r="L92" s="40">
        <f t="shared" si="5"/>
        <v>-802830</v>
      </c>
    </row>
    <row r="93" spans="2:12" s="5" customFormat="1" ht="15.75">
      <c r="B93" s="7" t="s">
        <v>9</v>
      </c>
      <c r="C93" s="7"/>
      <c r="D93" s="7">
        <f t="shared" ref="D93:J93" si="6">SUM(D5:D92)</f>
        <v>155592267</v>
      </c>
      <c r="E93" s="7">
        <f t="shared" si="6"/>
        <v>57500212</v>
      </c>
      <c r="F93" s="7">
        <f t="shared" si="6"/>
        <v>902071</v>
      </c>
      <c r="G93" s="7">
        <f t="shared" si="6"/>
        <v>213994550</v>
      </c>
      <c r="H93" s="4">
        <f t="shared" si="6"/>
        <v>227874949</v>
      </c>
      <c r="I93" s="4">
        <f t="shared" si="6"/>
        <v>54684245</v>
      </c>
      <c r="J93" s="48">
        <f t="shared" si="6"/>
        <v>2021279</v>
      </c>
      <c r="K93" s="48">
        <f>SUM(H93:J93)</f>
        <v>284580473</v>
      </c>
      <c r="L93" s="48">
        <f>K93-G93</f>
        <v>70585923</v>
      </c>
    </row>
    <row r="94" spans="2:12" s="1" customFormat="1" ht="15.75">
      <c r="B94" s="8"/>
      <c r="C94" s="8"/>
      <c r="D94" s="8"/>
      <c r="E94" s="8"/>
      <c r="F94" s="8"/>
      <c r="G94" s="8"/>
    </row>
  </sheetData>
  <mergeCells count="7">
    <mergeCell ref="L2:L3"/>
    <mergeCell ref="B1:L1"/>
    <mergeCell ref="D4:G4"/>
    <mergeCell ref="B2:B3"/>
    <mergeCell ref="C2:C3"/>
    <mergeCell ref="D2:G2"/>
    <mergeCell ref="H2:K2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7"/>
  <sheetViews>
    <sheetView workbookViewId="0">
      <selection activeCell="I25" sqref="I25"/>
    </sheetView>
  </sheetViews>
  <sheetFormatPr defaultRowHeight="15"/>
  <cols>
    <col min="1" max="1" width="6.42578125" customWidth="1"/>
    <col min="2" max="2" width="8.5703125" customWidth="1"/>
    <col min="3" max="3" width="11.7109375" customWidth="1"/>
    <col min="4" max="7" width="14.5703125" customWidth="1"/>
    <col min="10" max="10" width="10.140625" bestFit="1" customWidth="1"/>
  </cols>
  <sheetData>
    <row r="1" spans="2:7" s="1" customFormat="1" ht="15.75">
      <c r="B1" s="85" t="s">
        <v>2</v>
      </c>
      <c r="C1" s="85"/>
      <c r="D1" s="85"/>
      <c r="E1" s="85"/>
      <c r="F1" s="85"/>
      <c r="G1" s="10"/>
    </row>
    <row r="2" spans="2:7" s="1" customFormat="1" ht="31.5" customHeight="1">
      <c r="B2" s="86" t="s">
        <v>49</v>
      </c>
      <c r="C2" s="86"/>
      <c r="D2" s="86"/>
      <c r="E2" s="86"/>
      <c r="F2" s="86"/>
      <c r="G2" s="10"/>
    </row>
    <row r="3" spans="2:7" s="1" customFormat="1" ht="15.75">
      <c r="B3" s="11"/>
      <c r="C3" s="11"/>
      <c r="D3" s="11"/>
      <c r="E3" s="12"/>
      <c r="F3" s="13" t="s">
        <v>187</v>
      </c>
      <c r="G3" s="13" t="s">
        <v>188</v>
      </c>
    </row>
    <row r="4" spans="2:7" s="1" customFormat="1" ht="15.75">
      <c r="B4" s="9" t="s">
        <v>50</v>
      </c>
      <c r="C4" s="14" t="s">
        <v>51</v>
      </c>
      <c r="D4" s="82" t="s">
        <v>5</v>
      </c>
      <c r="E4" s="82"/>
      <c r="G4" s="9"/>
    </row>
    <row r="5" spans="2:7" s="1" customFormat="1" ht="15.75">
      <c r="B5" s="37">
        <v>1</v>
      </c>
      <c r="C5" s="15">
        <v>1201001</v>
      </c>
      <c r="D5" s="81" t="s">
        <v>52</v>
      </c>
      <c r="E5" s="81"/>
      <c r="F5" s="49">
        <v>4593080</v>
      </c>
      <c r="G5" s="37">
        <v>7669398</v>
      </c>
    </row>
    <row r="6" spans="2:7" s="1" customFormat="1" ht="15.75">
      <c r="B6" s="37">
        <v>2</v>
      </c>
      <c r="C6" s="37">
        <v>1201002</v>
      </c>
      <c r="D6" s="81" t="s">
        <v>53</v>
      </c>
      <c r="E6" s="83"/>
      <c r="F6" s="37">
        <v>32540</v>
      </c>
      <c r="G6" s="37">
        <v>129241</v>
      </c>
    </row>
    <row r="7" spans="2:7" s="1" customFormat="1" ht="33" customHeight="1">
      <c r="B7" s="37">
        <v>3</v>
      </c>
      <c r="C7" s="37">
        <v>1601003</v>
      </c>
      <c r="D7" s="81" t="s">
        <v>54</v>
      </c>
      <c r="E7" s="83"/>
      <c r="F7" s="37">
        <v>295500</v>
      </c>
      <c r="G7" s="37"/>
    </row>
    <row r="8" spans="2:7" s="1" customFormat="1" ht="15.75">
      <c r="B8" s="37">
        <v>4</v>
      </c>
      <c r="C8" s="37">
        <v>1601004</v>
      </c>
      <c r="D8" s="81" t="s">
        <v>55</v>
      </c>
      <c r="E8" s="83"/>
      <c r="F8" s="37">
        <v>108206946</v>
      </c>
      <c r="G8" s="37">
        <v>110241966</v>
      </c>
    </row>
    <row r="9" spans="2:7" s="1" customFormat="1" ht="34.5" customHeight="1">
      <c r="B9" s="37">
        <v>5</v>
      </c>
      <c r="C9" s="37">
        <v>4014</v>
      </c>
      <c r="D9" s="83" t="s">
        <v>189</v>
      </c>
      <c r="E9" s="84"/>
      <c r="F9" s="37">
        <v>6262058</v>
      </c>
      <c r="G9" s="37"/>
    </row>
    <row r="10" spans="2:7" s="1" customFormat="1" ht="15.75">
      <c r="B10" s="37">
        <v>8</v>
      </c>
      <c r="C10" s="37"/>
      <c r="D10" s="81" t="s">
        <v>56</v>
      </c>
      <c r="E10" s="83"/>
      <c r="F10" s="37">
        <v>0</v>
      </c>
      <c r="G10" s="37"/>
    </row>
    <row r="11" spans="2:7" s="1" customFormat="1" ht="15.75">
      <c r="B11" s="37">
        <v>9</v>
      </c>
      <c r="C11" s="37">
        <v>4014</v>
      </c>
      <c r="D11" s="81" t="s">
        <v>57</v>
      </c>
      <c r="E11" s="83"/>
      <c r="F11" s="37">
        <v>21000000</v>
      </c>
      <c r="G11" s="37">
        <v>25000000</v>
      </c>
    </row>
    <row r="12" spans="2:7" s="1" customFormat="1" ht="15.75">
      <c r="B12" s="37">
        <v>10</v>
      </c>
      <c r="C12" s="37">
        <v>4014</v>
      </c>
      <c r="D12" s="81" t="s">
        <v>58</v>
      </c>
      <c r="E12" s="83"/>
      <c r="F12" s="37">
        <v>45600000</v>
      </c>
      <c r="G12" s="37">
        <v>33155651</v>
      </c>
    </row>
    <row r="13" spans="2:7" s="1" customFormat="1" ht="15.75">
      <c r="B13" s="37">
        <v>11</v>
      </c>
      <c r="C13" s="37">
        <v>4014</v>
      </c>
      <c r="D13" s="81" t="s">
        <v>59</v>
      </c>
      <c r="E13" s="83"/>
      <c r="F13" s="37">
        <v>10655000</v>
      </c>
      <c r="G13" s="37">
        <v>15055000</v>
      </c>
    </row>
    <row r="14" spans="2:7" s="1" customFormat="1" ht="37.5" customHeight="1">
      <c r="B14" s="37">
        <v>12</v>
      </c>
      <c r="C14" s="37">
        <v>4014</v>
      </c>
      <c r="D14" s="83" t="s">
        <v>60</v>
      </c>
      <c r="E14" s="84"/>
      <c r="F14" s="37"/>
      <c r="G14" s="37"/>
    </row>
    <row r="15" spans="2:7" s="1" customFormat="1" ht="35.25" customHeight="1">
      <c r="B15" s="37">
        <v>13</v>
      </c>
      <c r="C15" s="37">
        <v>4014</v>
      </c>
      <c r="D15" s="81" t="s">
        <v>61</v>
      </c>
      <c r="E15" s="81"/>
      <c r="F15" s="37">
        <v>21466676</v>
      </c>
      <c r="G15" s="37">
        <v>38982881</v>
      </c>
    </row>
    <row r="16" spans="2:7" s="1" customFormat="1" ht="15.75">
      <c r="B16" s="37">
        <v>14</v>
      </c>
      <c r="C16" s="37">
        <v>4014</v>
      </c>
      <c r="D16" s="81" t="s">
        <v>62</v>
      </c>
      <c r="E16" s="81"/>
      <c r="G16" s="37"/>
    </row>
    <row r="17" spans="2:7" s="1" customFormat="1" ht="15.75">
      <c r="B17" s="37">
        <v>15</v>
      </c>
      <c r="C17" s="37">
        <v>4014</v>
      </c>
      <c r="D17" s="81" t="s">
        <v>63</v>
      </c>
      <c r="E17" s="81"/>
      <c r="F17" s="37">
        <v>312000</v>
      </c>
      <c r="G17" s="37">
        <v>23063000</v>
      </c>
    </row>
    <row r="18" spans="2:7" s="1" customFormat="1" ht="15.75">
      <c r="B18" s="37">
        <v>16</v>
      </c>
      <c r="C18" s="37">
        <v>4014</v>
      </c>
      <c r="D18" s="81" t="s">
        <v>64</v>
      </c>
      <c r="E18" s="81"/>
      <c r="F18" s="44">
        <v>420000</v>
      </c>
      <c r="G18" s="37"/>
    </row>
    <row r="19" spans="2:7" s="1" customFormat="1" ht="15.75">
      <c r="B19" s="45"/>
      <c r="C19" s="45">
        <v>4014</v>
      </c>
      <c r="D19" s="83" t="s">
        <v>190</v>
      </c>
      <c r="E19" s="84"/>
      <c r="F19" s="6"/>
      <c r="G19" s="45">
        <v>6125000</v>
      </c>
    </row>
    <row r="20" spans="2:7" s="1" customFormat="1" ht="56.25" customHeight="1">
      <c r="B20" s="37">
        <v>17</v>
      </c>
      <c r="C20" s="37">
        <v>4014</v>
      </c>
      <c r="D20" s="81" t="s">
        <v>65</v>
      </c>
      <c r="E20" s="81"/>
      <c r="F20" s="37"/>
      <c r="G20" s="37"/>
    </row>
    <row r="21" spans="2:7" s="1" customFormat="1" ht="32.25" customHeight="1">
      <c r="B21" s="37">
        <v>18</v>
      </c>
      <c r="C21" s="37">
        <v>4014</v>
      </c>
      <c r="D21" s="81" t="s">
        <v>66</v>
      </c>
      <c r="E21" s="81"/>
      <c r="F21" s="37"/>
      <c r="G21" s="37"/>
    </row>
    <row r="22" spans="2:7" s="1" customFormat="1" ht="52.5" customHeight="1">
      <c r="B22" s="37">
        <v>19</v>
      </c>
      <c r="C22" s="37">
        <v>4014</v>
      </c>
      <c r="D22" s="81" t="s">
        <v>67</v>
      </c>
      <c r="E22" s="81"/>
      <c r="F22" s="37"/>
      <c r="G22" s="37">
        <v>17208034</v>
      </c>
    </row>
    <row r="23" spans="2:7" s="1" customFormat="1" ht="15.75">
      <c r="B23" s="37">
        <v>20</v>
      </c>
      <c r="C23" s="9">
        <v>4014</v>
      </c>
      <c r="D23" s="82" t="s">
        <v>68</v>
      </c>
      <c r="E23" s="82"/>
      <c r="F23" s="37">
        <v>10416000</v>
      </c>
      <c r="G23" s="37">
        <v>4378394</v>
      </c>
    </row>
    <row r="24" spans="2:7" s="1" customFormat="1" ht="15.75">
      <c r="B24" s="37"/>
      <c r="C24" s="9"/>
      <c r="D24" s="82" t="s">
        <v>9</v>
      </c>
      <c r="E24" s="82"/>
      <c r="F24" s="9">
        <f>SUM(F5:F23)</f>
        <v>229259800</v>
      </c>
      <c r="G24" s="9">
        <f>SUM(G5:G23)</f>
        <v>281008565</v>
      </c>
    </row>
    <row r="25" spans="2:7" s="1" customFormat="1" ht="15.75">
      <c r="B25" s="16"/>
      <c r="C25" s="17"/>
      <c r="D25" s="18"/>
      <c r="E25" s="18"/>
      <c r="F25" s="17"/>
      <c r="G25" s="17"/>
    </row>
    <row r="26" spans="2:7" s="1" customFormat="1" ht="15.75">
      <c r="B26" s="79" t="s">
        <v>69</v>
      </c>
      <c r="C26" s="79"/>
      <c r="D26" s="79"/>
      <c r="E26" s="79"/>
      <c r="F26" s="79"/>
      <c r="G26" s="79"/>
    </row>
    <row r="27" spans="2:7" s="1" customFormat="1" ht="15.75">
      <c r="B27" s="80"/>
      <c r="C27" s="80"/>
      <c r="D27" s="80"/>
      <c r="E27" s="80"/>
      <c r="F27" s="80"/>
      <c r="G27" s="80"/>
    </row>
  </sheetData>
  <mergeCells count="24">
    <mergeCell ref="D7:E7"/>
    <mergeCell ref="B1:F1"/>
    <mergeCell ref="B2:F2"/>
    <mergeCell ref="D4:E4"/>
    <mergeCell ref="D5:E5"/>
    <mergeCell ref="D6:E6"/>
    <mergeCell ref="D17:E1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B26:G27"/>
    <mergeCell ref="D18:E18"/>
    <mergeCell ref="D20:E20"/>
    <mergeCell ref="D21:E21"/>
    <mergeCell ref="D22:E22"/>
    <mergeCell ref="D23:E23"/>
    <mergeCell ref="D24:E24"/>
    <mergeCell ref="D19:E19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94"/>
  <sheetViews>
    <sheetView workbookViewId="0">
      <selection activeCell="O7" sqref="O7"/>
    </sheetView>
  </sheetViews>
  <sheetFormatPr defaultRowHeight="15"/>
  <cols>
    <col min="1" max="1" width="3.5703125" customWidth="1"/>
    <col min="2" max="2" width="10.28515625" customWidth="1"/>
    <col min="3" max="3" width="26.28515625" customWidth="1"/>
    <col min="4" max="4" width="11.28515625" customWidth="1"/>
    <col min="5" max="5" width="11.140625" customWidth="1"/>
    <col min="6" max="6" width="10" customWidth="1"/>
    <col min="7" max="7" width="11.28515625" customWidth="1"/>
    <col min="8" max="8" width="11.5703125" customWidth="1"/>
    <col min="9" max="9" width="11.7109375" customWidth="1"/>
    <col min="10" max="10" width="8" customWidth="1"/>
    <col min="11" max="11" width="10.7109375" customWidth="1"/>
    <col min="12" max="12" width="11.5703125" customWidth="1"/>
  </cols>
  <sheetData>
    <row r="1" spans="2:12" s="1" customFormat="1" ht="43.5" customHeight="1">
      <c r="B1" s="75" t="s">
        <v>185</v>
      </c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2:12" s="10" customFormat="1">
      <c r="B2" s="73" t="s">
        <v>4</v>
      </c>
      <c r="C2" s="73" t="s">
        <v>5</v>
      </c>
      <c r="D2" s="74" t="s">
        <v>191</v>
      </c>
      <c r="E2" s="74"/>
      <c r="F2" s="74"/>
      <c r="G2" s="74"/>
      <c r="H2" s="74" t="s">
        <v>151</v>
      </c>
      <c r="I2" s="74"/>
      <c r="J2" s="74"/>
      <c r="K2" s="74"/>
      <c r="L2" s="74" t="s">
        <v>10</v>
      </c>
    </row>
    <row r="3" spans="2:12" s="10" customFormat="1" ht="60.75" customHeight="1">
      <c r="B3" s="73"/>
      <c r="C3" s="73"/>
      <c r="D3" s="51" t="s">
        <v>184</v>
      </c>
      <c r="E3" s="51" t="s">
        <v>46</v>
      </c>
      <c r="F3" s="51" t="s">
        <v>8</v>
      </c>
      <c r="G3" s="50" t="s">
        <v>9</v>
      </c>
      <c r="H3" s="51" t="s">
        <v>184</v>
      </c>
      <c r="I3" s="51" t="s">
        <v>46</v>
      </c>
      <c r="J3" s="51" t="s">
        <v>8</v>
      </c>
      <c r="K3" s="50" t="s">
        <v>9</v>
      </c>
      <c r="L3" s="74"/>
    </row>
    <row r="4" spans="2:12" s="1" customFormat="1" ht="15.75">
      <c r="B4" s="7"/>
      <c r="C4" s="7"/>
      <c r="D4" s="76" t="s">
        <v>47</v>
      </c>
      <c r="E4" s="77"/>
      <c r="F4" s="77"/>
      <c r="G4" s="78"/>
      <c r="H4" s="3"/>
      <c r="I4" s="3"/>
      <c r="J4" s="3"/>
      <c r="K4" s="3"/>
      <c r="L4" s="3"/>
    </row>
    <row r="5" spans="2:12" s="41" customFormat="1" ht="21" customHeight="1">
      <c r="B5" s="38">
        <v>2101001</v>
      </c>
      <c r="C5" s="30" t="s">
        <v>73</v>
      </c>
      <c r="D5" s="39">
        <v>31669353</v>
      </c>
      <c r="E5" s="39">
        <v>2712640</v>
      </c>
      <c r="F5" s="39">
        <v>0</v>
      </c>
      <c r="G5" s="39">
        <f>SUM(D5:F5)</f>
        <v>34381993</v>
      </c>
      <c r="H5" s="39">
        <v>48764867</v>
      </c>
      <c r="I5" s="39">
        <v>5346044</v>
      </c>
      <c r="J5" s="39">
        <v>0</v>
      </c>
      <c r="K5" s="3">
        <f>SUM(H5:J5)</f>
        <v>54110911</v>
      </c>
      <c r="L5" s="40">
        <f t="shared" ref="L5:L36" si="0">K6-G5</f>
        <v>-34381993</v>
      </c>
    </row>
    <row r="6" spans="2:12" s="41" customFormat="1" ht="15.75">
      <c r="B6" s="39"/>
      <c r="C6" s="42" t="s">
        <v>74</v>
      </c>
      <c r="D6" s="39">
        <v>19363</v>
      </c>
      <c r="E6" s="39">
        <v>0</v>
      </c>
      <c r="F6" s="39">
        <v>0</v>
      </c>
      <c r="G6" s="39">
        <f t="shared" ref="G6:G69" si="1">SUM(D6:F6)</f>
        <v>19363</v>
      </c>
      <c r="H6" s="39">
        <v>0</v>
      </c>
      <c r="I6" s="39">
        <v>0</v>
      </c>
      <c r="J6" s="39">
        <v>0</v>
      </c>
      <c r="K6" s="3">
        <f t="shared" ref="K6:K69" si="2">SUM(H6:J6)</f>
        <v>0</v>
      </c>
      <c r="L6" s="40">
        <f t="shared" si="0"/>
        <v>28788102</v>
      </c>
    </row>
    <row r="7" spans="2:12" s="41" customFormat="1" ht="15.75">
      <c r="B7" s="39">
        <v>2101004</v>
      </c>
      <c r="C7" s="42" t="s">
        <v>75</v>
      </c>
      <c r="D7" s="39">
        <v>39390805</v>
      </c>
      <c r="E7" s="39">
        <v>3301994</v>
      </c>
      <c r="F7" s="39">
        <v>0</v>
      </c>
      <c r="G7" s="39">
        <f t="shared" si="1"/>
        <v>42692799</v>
      </c>
      <c r="H7" s="39">
        <v>26070153</v>
      </c>
      <c r="I7" s="39">
        <v>2737312</v>
      </c>
      <c r="J7" s="39">
        <v>0</v>
      </c>
      <c r="K7" s="3">
        <f t="shared" si="2"/>
        <v>28807465</v>
      </c>
      <c r="L7" s="40">
        <f t="shared" si="0"/>
        <v>-42692799</v>
      </c>
    </row>
    <row r="8" spans="2:12" s="41" customFormat="1" ht="15.75">
      <c r="B8" s="39"/>
      <c r="C8" s="42" t="s">
        <v>123</v>
      </c>
      <c r="D8" s="39">
        <v>0</v>
      </c>
      <c r="E8" s="39">
        <v>0</v>
      </c>
      <c r="F8" s="39">
        <v>0</v>
      </c>
      <c r="G8" s="39">
        <f t="shared" si="1"/>
        <v>0</v>
      </c>
      <c r="H8" s="39">
        <v>0</v>
      </c>
      <c r="I8" s="39">
        <v>0</v>
      </c>
      <c r="J8" s="39">
        <v>0</v>
      </c>
      <c r="K8" s="3">
        <f t="shared" si="2"/>
        <v>0</v>
      </c>
      <c r="L8" s="40">
        <f t="shared" si="0"/>
        <v>2893695</v>
      </c>
    </row>
    <row r="9" spans="2:12" s="41" customFormat="1" ht="15.75">
      <c r="B9" s="39">
        <v>2101005</v>
      </c>
      <c r="C9" s="42" t="s">
        <v>76</v>
      </c>
      <c r="D9" s="39">
        <v>1722667</v>
      </c>
      <c r="E9" s="39">
        <v>150515</v>
      </c>
      <c r="F9" s="39">
        <v>0</v>
      </c>
      <c r="G9" s="39">
        <f t="shared" si="1"/>
        <v>1873182</v>
      </c>
      <c r="H9" s="39">
        <v>2588874</v>
      </c>
      <c r="I9" s="39">
        <v>304821</v>
      </c>
      <c r="J9" s="39">
        <v>0</v>
      </c>
      <c r="K9" s="3">
        <f t="shared" si="2"/>
        <v>2893695</v>
      </c>
      <c r="L9" s="40">
        <f t="shared" si="0"/>
        <v>-1873182</v>
      </c>
    </row>
    <row r="10" spans="2:12" s="41" customFormat="1" ht="15.75">
      <c r="B10" s="39"/>
      <c r="C10" s="42" t="s">
        <v>106</v>
      </c>
      <c r="D10" s="39">
        <v>0</v>
      </c>
      <c r="E10" s="39">
        <v>0</v>
      </c>
      <c r="F10" s="39">
        <v>0</v>
      </c>
      <c r="G10" s="39">
        <f t="shared" si="1"/>
        <v>0</v>
      </c>
      <c r="H10" s="39">
        <v>0</v>
      </c>
      <c r="I10" s="39">
        <v>0</v>
      </c>
      <c r="J10" s="39">
        <v>0</v>
      </c>
      <c r="K10" s="3">
        <f t="shared" si="2"/>
        <v>0</v>
      </c>
      <c r="L10" s="40">
        <f t="shared" si="0"/>
        <v>0</v>
      </c>
    </row>
    <row r="11" spans="2:12" s="41" customFormat="1" ht="15.75">
      <c r="B11" s="39"/>
      <c r="C11" s="42" t="s">
        <v>124</v>
      </c>
      <c r="D11" s="39">
        <v>0</v>
      </c>
      <c r="E11" s="39">
        <v>0</v>
      </c>
      <c r="F11" s="39">
        <v>0</v>
      </c>
      <c r="G11" s="39">
        <f t="shared" si="1"/>
        <v>0</v>
      </c>
      <c r="H11" s="39">
        <v>0</v>
      </c>
      <c r="I11" s="39">
        <v>0</v>
      </c>
      <c r="J11" s="39">
        <v>0</v>
      </c>
      <c r="K11" s="3">
        <f t="shared" si="2"/>
        <v>0</v>
      </c>
      <c r="L11" s="40">
        <f t="shared" si="0"/>
        <v>0</v>
      </c>
    </row>
    <row r="12" spans="2:12" s="41" customFormat="1" ht="18" customHeight="1">
      <c r="B12" s="39"/>
      <c r="C12" s="30" t="s">
        <v>77</v>
      </c>
      <c r="D12" s="39">
        <v>1235300</v>
      </c>
      <c r="E12" s="39">
        <v>0</v>
      </c>
      <c r="F12" s="39">
        <v>0</v>
      </c>
      <c r="G12" s="39">
        <f t="shared" si="1"/>
        <v>1235300</v>
      </c>
      <c r="H12" s="39">
        <v>0</v>
      </c>
      <c r="I12" s="39">
        <v>0</v>
      </c>
      <c r="J12" s="39">
        <v>0</v>
      </c>
      <c r="K12" s="3">
        <f t="shared" si="2"/>
        <v>0</v>
      </c>
      <c r="L12" s="40">
        <f t="shared" si="0"/>
        <v>-760173</v>
      </c>
    </row>
    <row r="13" spans="2:12" s="41" customFormat="1" ht="18.75" customHeight="1">
      <c r="B13" s="39">
        <v>2101007</v>
      </c>
      <c r="C13" s="30" t="s">
        <v>78</v>
      </c>
      <c r="D13" s="39">
        <v>249930</v>
      </c>
      <c r="E13" s="39">
        <v>19061</v>
      </c>
      <c r="F13" s="39">
        <v>0</v>
      </c>
      <c r="G13" s="39">
        <f t="shared" si="1"/>
        <v>268991</v>
      </c>
      <c r="H13" s="39">
        <v>439742</v>
      </c>
      <c r="I13" s="39">
        <v>35385</v>
      </c>
      <c r="J13" s="39">
        <v>0</v>
      </c>
      <c r="K13" s="3">
        <f t="shared" si="2"/>
        <v>475127</v>
      </c>
      <c r="L13" s="40">
        <f t="shared" si="0"/>
        <v>17534</v>
      </c>
    </row>
    <row r="14" spans="2:12" s="41" customFormat="1" ht="18.75" customHeight="1">
      <c r="B14" s="39">
        <v>2101008</v>
      </c>
      <c r="C14" s="30" t="s">
        <v>79</v>
      </c>
      <c r="D14" s="39">
        <v>199572</v>
      </c>
      <c r="E14" s="39">
        <v>11124</v>
      </c>
      <c r="F14" s="39">
        <v>0</v>
      </c>
      <c r="G14" s="39">
        <f t="shared" si="1"/>
        <v>210696</v>
      </c>
      <c r="H14" s="39">
        <v>265719</v>
      </c>
      <c r="I14" s="39">
        <v>20806</v>
      </c>
      <c r="J14" s="39">
        <v>0</v>
      </c>
      <c r="K14" s="3">
        <f t="shared" si="2"/>
        <v>286525</v>
      </c>
      <c r="L14" s="40">
        <f t="shared" si="0"/>
        <v>444554</v>
      </c>
    </row>
    <row r="15" spans="2:12" s="41" customFormat="1" ht="18.75" customHeight="1">
      <c r="B15" s="39">
        <v>2101011</v>
      </c>
      <c r="C15" s="42" t="s">
        <v>80</v>
      </c>
      <c r="D15" s="39">
        <v>637562</v>
      </c>
      <c r="E15" s="39">
        <v>46000</v>
      </c>
      <c r="F15" s="39">
        <v>0</v>
      </c>
      <c r="G15" s="39">
        <f t="shared" si="1"/>
        <v>683562</v>
      </c>
      <c r="H15" s="39">
        <v>610250</v>
      </c>
      <c r="I15" s="39">
        <v>45000</v>
      </c>
      <c r="J15" s="39">
        <v>0</v>
      </c>
      <c r="K15" s="3">
        <f t="shared" si="2"/>
        <v>655250</v>
      </c>
      <c r="L15" s="40">
        <f t="shared" si="0"/>
        <v>-508960</v>
      </c>
    </row>
    <row r="16" spans="2:12" s="41" customFormat="1" ht="18.75" customHeight="1">
      <c r="B16" s="39">
        <v>2203001</v>
      </c>
      <c r="C16" s="30" t="s">
        <v>81</v>
      </c>
      <c r="D16" s="39">
        <v>131807</v>
      </c>
      <c r="E16" s="39">
        <v>11185</v>
      </c>
      <c r="F16" s="39">
        <v>0</v>
      </c>
      <c r="G16" s="39">
        <f t="shared" si="1"/>
        <v>142992</v>
      </c>
      <c r="H16" s="39">
        <v>165232</v>
      </c>
      <c r="I16" s="39">
        <v>9370</v>
      </c>
      <c r="J16" s="39">
        <v>0</v>
      </c>
      <c r="K16" s="3">
        <f t="shared" si="2"/>
        <v>174602</v>
      </c>
      <c r="L16" s="40">
        <f t="shared" si="0"/>
        <v>-142992</v>
      </c>
    </row>
    <row r="17" spans="2:12" s="41" customFormat="1" ht="18.75" customHeight="1">
      <c r="B17" s="39"/>
      <c r="C17" s="30" t="s">
        <v>125</v>
      </c>
      <c r="D17" s="39">
        <v>0</v>
      </c>
      <c r="E17" s="39">
        <v>0</v>
      </c>
      <c r="F17" s="39">
        <v>0</v>
      </c>
      <c r="G17" s="39">
        <f t="shared" si="1"/>
        <v>0</v>
      </c>
      <c r="H17" s="39">
        <v>0</v>
      </c>
      <c r="I17" s="39">
        <v>0</v>
      </c>
      <c r="J17" s="39">
        <v>0</v>
      </c>
      <c r="K17" s="3">
        <f t="shared" si="2"/>
        <v>0</v>
      </c>
      <c r="L17" s="40">
        <f t="shared" si="0"/>
        <v>102880</v>
      </c>
    </row>
    <row r="18" spans="2:12" s="41" customFormat="1" ht="15.75">
      <c r="B18" s="39">
        <v>2102004</v>
      </c>
      <c r="C18" s="30" t="s">
        <v>82</v>
      </c>
      <c r="D18" s="39">
        <v>82080</v>
      </c>
      <c r="E18" s="39">
        <v>0</v>
      </c>
      <c r="F18" s="39">
        <v>0</v>
      </c>
      <c r="G18" s="39">
        <f t="shared" si="1"/>
        <v>82080</v>
      </c>
      <c r="H18" s="39">
        <v>102880</v>
      </c>
      <c r="I18" s="39">
        <v>0</v>
      </c>
      <c r="J18" s="39">
        <v>0</v>
      </c>
      <c r="K18" s="3">
        <f t="shared" si="2"/>
        <v>102880</v>
      </c>
      <c r="L18" s="40">
        <f t="shared" si="0"/>
        <v>62492</v>
      </c>
    </row>
    <row r="19" spans="2:12" s="41" customFormat="1" ht="15.75">
      <c r="B19" s="39">
        <v>2102009</v>
      </c>
      <c r="C19" s="42" t="s">
        <v>126</v>
      </c>
      <c r="D19" s="39">
        <v>59664</v>
      </c>
      <c r="E19" s="39">
        <v>46980</v>
      </c>
      <c r="F19" s="39">
        <v>0</v>
      </c>
      <c r="G19" s="39">
        <f t="shared" si="1"/>
        <v>106644</v>
      </c>
      <c r="H19" s="39">
        <v>76305</v>
      </c>
      <c r="I19" s="39">
        <v>68267</v>
      </c>
      <c r="J19" s="39">
        <v>0</v>
      </c>
      <c r="K19" s="3">
        <f t="shared" si="2"/>
        <v>144572</v>
      </c>
      <c r="L19" s="40">
        <f t="shared" si="0"/>
        <v>-106644</v>
      </c>
    </row>
    <row r="20" spans="2:12" s="41" customFormat="1" ht="32.25" customHeight="1">
      <c r="B20" s="39"/>
      <c r="C20" s="30" t="s">
        <v>127</v>
      </c>
      <c r="D20" s="39">
        <v>0</v>
      </c>
      <c r="E20" s="40">
        <v>0</v>
      </c>
      <c r="F20" s="39">
        <v>0</v>
      </c>
      <c r="G20" s="39">
        <f t="shared" si="1"/>
        <v>0</v>
      </c>
      <c r="H20" s="39">
        <v>0</v>
      </c>
      <c r="I20" s="39">
        <v>0</v>
      </c>
      <c r="J20" s="39">
        <v>0</v>
      </c>
      <c r="K20" s="3">
        <f t="shared" si="2"/>
        <v>0</v>
      </c>
      <c r="L20" s="40">
        <f t="shared" si="0"/>
        <v>10497</v>
      </c>
    </row>
    <row r="21" spans="2:12" s="41" customFormat="1" ht="18.75" customHeight="1">
      <c r="B21" s="39">
        <v>2102006</v>
      </c>
      <c r="C21" s="30" t="s">
        <v>116</v>
      </c>
      <c r="D21" s="39">
        <v>143950</v>
      </c>
      <c r="E21" s="40">
        <v>0</v>
      </c>
      <c r="F21" s="39">
        <v>0</v>
      </c>
      <c r="G21" s="39">
        <f t="shared" si="1"/>
        <v>143950</v>
      </c>
      <c r="H21" s="39">
        <v>10497</v>
      </c>
      <c r="I21" s="39">
        <v>0</v>
      </c>
      <c r="J21" s="39">
        <v>0</v>
      </c>
      <c r="K21" s="3">
        <f t="shared" si="2"/>
        <v>10497</v>
      </c>
      <c r="L21" s="40">
        <f t="shared" si="0"/>
        <v>-123950</v>
      </c>
    </row>
    <row r="22" spans="2:12" s="41" customFormat="1" ht="18.75" customHeight="1">
      <c r="B22" s="39">
        <v>2102007</v>
      </c>
      <c r="C22" s="30" t="s">
        <v>117</v>
      </c>
      <c r="D22" s="39">
        <v>80948</v>
      </c>
      <c r="E22" s="40">
        <v>0</v>
      </c>
      <c r="F22" s="39">
        <v>0</v>
      </c>
      <c r="G22" s="39">
        <f t="shared" si="1"/>
        <v>80948</v>
      </c>
      <c r="H22" s="39">
        <v>20000</v>
      </c>
      <c r="I22" s="39">
        <v>0</v>
      </c>
      <c r="J22" s="39">
        <v>0</v>
      </c>
      <c r="K22" s="3">
        <f t="shared" si="2"/>
        <v>20000</v>
      </c>
      <c r="L22" s="40">
        <f t="shared" si="0"/>
        <v>-61953</v>
      </c>
    </row>
    <row r="23" spans="2:12" s="41" customFormat="1" ht="15.75">
      <c r="B23" s="39">
        <v>2102008</v>
      </c>
      <c r="C23" s="30" t="s">
        <v>170</v>
      </c>
      <c r="D23" s="39">
        <v>0</v>
      </c>
      <c r="E23" s="40">
        <v>0</v>
      </c>
      <c r="F23" s="39">
        <v>0</v>
      </c>
      <c r="G23" s="39">
        <f t="shared" si="1"/>
        <v>0</v>
      </c>
      <c r="H23" s="39">
        <v>18995</v>
      </c>
      <c r="I23" s="39">
        <v>0</v>
      </c>
      <c r="J23" s="39">
        <v>0</v>
      </c>
      <c r="K23" s="3">
        <f t="shared" si="2"/>
        <v>18995</v>
      </c>
      <c r="L23" s="40">
        <f t="shared" si="0"/>
        <v>0</v>
      </c>
    </row>
    <row r="24" spans="2:12" s="41" customFormat="1" ht="17.25" customHeight="1">
      <c r="B24" s="39"/>
      <c r="C24" s="30" t="s">
        <v>128</v>
      </c>
      <c r="D24" s="39">
        <v>0</v>
      </c>
      <c r="E24" s="40">
        <v>0</v>
      </c>
      <c r="F24" s="39">
        <v>0</v>
      </c>
      <c r="G24" s="39">
        <f t="shared" si="1"/>
        <v>0</v>
      </c>
      <c r="H24" s="39">
        <v>0</v>
      </c>
      <c r="I24" s="39">
        <v>0</v>
      </c>
      <c r="J24" s="39">
        <v>0</v>
      </c>
      <c r="K24" s="3">
        <f t="shared" si="2"/>
        <v>0</v>
      </c>
      <c r="L24" s="40">
        <f t="shared" si="0"/>
        <v>0</v>
      </c>
    </row>
    <row r="25" spans="2:12" s="41" customFormat="1" ht="16.5" customHeight="1">
      <c r="B25" s="39"/>
      <c r="C25" s="30" t="s">
        <v>129</v>
      </c>
      <c r="D25" s="39">
        <v>0</v>
      </c>
      <c r="E25" s="40">
        <v>0</v>
      </c>
      <c r="F25" s="39">
        <v>0</v>
      </c>
      <c r="G25" s="39">
        <f t="shared" si="1"/>
        <v>0</v>
      </c>
      <c r="H25" s="39">
        <v>0</v>
      </c>
      <c r="I25" s="39">
        <v>0</v>
      </c>
      <c r="J25" s="39">
        <v>0</v>
      </c>
      <c r="K25" s="3">
        <f t="shared" si="2"/>
        <v>0</v>
      </c>
      <c r="L25" s="40">
        <f t="shared" si="0"/>
        <v>80564</v>
      </c>
    </row>
    <row r="26" spans="2:12" s="41" customFormat="1" ht="20.25" customHeight="1">
      <c r="B26" s="39">
        <v>2102013</v>
      </c>
      <c r="C26" s="30" t="s">
        <v>83</v>
      </c>
      <c r="D26" s="39">
        <v>97487</v>
      </c>
      <c r="E26" s="39">
        <v>0</v>
      </c>
      <c r="F26" s="39">
        <v>0</v>
      </c>
      <c r="G26" s="39">
        <f t="shared" si="1"/>
        <v>97487</v>
      </c>
      <c r="H26" s="39">
        <v>74807</v>
      </c>
      <c r="I26" s="39">
        <v>5757</v>
      </c>
      <c r="J26" s="39">
        <v>0</v>
      </c>
      <c r="K26" s="3">
        <f t="shared" si="2"/>
        <v>80564</v>
      </c>
      <c r="L26" s="40">
        <f t="shared" si="0"/>
        <v>275863</v>
      </c>
    </row>
    <row r="27" spans="2:12" s="41" customFormat="1" ht="31.5">
      <c r="B27" s="39">
        <v>2102014</v>
      </c>
      <c r="C27" s="30" t="s">
        <v>84</v>
      </c>
      <c r="D27" s="39">
        <v>867570</v>
      </c>
      <c r="E27" s="39">
        <v>89155</v>
      </c>
      <c r="F27" s="39">
        <v>0</v>
      </c>
      <c r="G27" s="39">
        <f t="shared" si="1"/>
        <v>956725</v>
      </c>
      <c r="H27" s="39">
        <v>346455</v>
      </c>
      <c r="I27" s="39">
        <v>26895</v>
      </c>
      <c r="J27" s="39">
        <v>0</v>
      </c>
      <c r="K27" s="3">
        <f t="shared" si="2"/>
        <v>373350</v>
      </c>
      <c r="L27" s="40">
        <f t="shared" si="0"/>
        <v>26458056</v>
      </c>
    </row>
    <row r="28" spans="2:12" s="41" customFormat="1" ht="18.75" customHeight="1">
      <c r="B28" s="39">
        <v>2103005</v>
      </c>
      <c r="C28" s="30" t="s">
        <v>85</v>
      </c>
      <c r="D28" s="39">
        <v>21221593</v>
      </c>
      <c r="E28" s="39">
        <v>0</v>
      </c>
      <c r="F28" s="39">
        <v>0</v>
      </c>
      <c r="G28" s="39">
        <f t="shared" si="1"/>
        <v>21221593</v>
      </c>
      <c r="H28" s="39">
        <v>27414781</v>
      </c>
      <c r="I28" s="39">
        <v>0</v>
      </c>
      <c r="J28" s="39">
        <v>0</v>
      </c>
      <c r="K28" s="3">
        <f t="shared" si="2"/>
        <v>27414781</v>
      </c>
      <c r="L28" s="40">
        <f t="shared" si="0"/>
        <v>-21221593</v>
      </c>
    </row>
    <row r="29" spans="2:12" s="41" customFormat="1" ht="31.5">
      <c r="B29" s="39"/>
      <c r="C29" s="30" t="s">
        <v>130</v>
      </c>
      <c r="D29" s="39">
        <v>0</v>
      </c>
      <c r="E29" s="39">
        <v>0</v>
      </c>
      <c r="F29" s="39">
        <v>0</v>
      </c>
      <c r="G29" s="39">
        <f t="shared" si="1"/>
        <v>0</v>
      </c>
      <c r="H29" s="39">
        <v>0</v>
      </c>
      <c r="I29" s="39">
        <v>0</v>
      </c>
      <c r="J29" s="39">
        <v>0</v>
      </c>
      <c r="K29" s="3">
        <f t="shared" si="2"/>
        <v>0</v>
      </c>
      <c r="L29" s="40">
        <f t="shared" si="0"/>
        <v>0</v>
      </c>
    </row>
    <row r="30" spans="2:12" s="41" customFormat="1" ht="34.5" customHeight="1">
      <c r="B30" s="38" t="s">
        <v>48</v>
      </c>
      <c r="C30" s="42"/>
      <c r="D30" s="39"/>
      <c r="E30" s="39"/>
      <c r="F30" s="39">
        <v>0</v>
      </c>
      <c r="G30" s="39">
        <f t="shared" si="1"/>
        <v>0</v>
      </c>
      <c r="H30" s="39"/>
      <c r="I30" s="39"/>
      <c r="J30" s="39">
        <v>0</v>
      </c>
      <c r="K30" s="3">
        <f t="shared" si="2"/>
        <v>0</v>
      </c>
      <c r="L30" s="40">
        <f t="shared" si="0"/>
        <v>211599</v>
      </c>
    </row>
    <row r="31" spans="2:12" s="41" customFormat="1" ht="18.75" customHeight="1">
      <c r="B31" s="39">
        <v>2201201</v>
      </c>
      <c r="C31" s="30" t="s">
        <v>97</v>
      </c>
      <c r="D31" s="39">
        <v>142074</v>
      </c>
      <c r="E31" s="39">
        <v>54547</v>
      </c>
      <c r="F31" s="39">
        <v>0</v>
      </c>
      <c r="G31" s="39">
        <f t="shared" si="1"/>
        <v>196621</v>
      </c>
      <c r="H31" s="39">
        <v>175188</v>
      </c>
      <c r="I31" s="39">
        <v>36411</v>
      </c>
      <c r="J31" s="39">
        <v>0</v>
      </c>
      <c r="K31" s="3">
        <f t="shared" si="2"/>
        <v>211599</v>
      </c>
      <c r="L31" s="40">
        <f t="shared" si="0"/>
        <v>37879</v>
      </c>
    </row>
    <row r="32" spans="2:12" s="41" customFormat="1" ht="18.75" customHeight="1">
      <c r="B32" s="39">
        <v>2205104</v>
      </c>
      <c r="C32" s="42" t="s">
        <v>98</v>
      </c>
      <c r="D32" s="39">
        <v>110500</v>
      </c>
      <c r="E32" s="39">
        <v>0</v>
      </c>
      <c r="F32" s="39">
        <v>0</v>
      </c>
      <c r="G32" s="39">
        <f t="shared" si="1"/>
        <v>110500</v>
      </c>
      <c r="H32" s="39">
        <v>234500</v>
      </c>
      <c r="I32" s="39">
        <v>0</v>
      </c>
      <c r="J32" s="39">
        <v>0</v>
      </c>
      <c r="K32" s="3">
        <f t="shared" si="2"/>
        <v>234500</v>
      </c>
      <c r="L32" s="40">
        <f t="shared" si="0"/>
        <v>865679</v>
      </c>
    </row>
    <row r="33" spans="2:12" s="41" customFormat="1" ht="18.75" customHeight="1">
      <c r="B33" s="39">
        <v>2202101</v>
      </c>
      <c r="C33" s="30" t="s">
        <v>99</v>
      </c>
      <c r="D33" s="39">
        <v>1545969</v>
      </c>
      <c r="E33" s="39">
        <v>0</v>
      </c>
      <c r="F33" s="39">
        <v>0</v>
      </c>
      <c r="G33" s="39">
        <f t="shared" si="1"/>
        <v>1545969</v>
      </c>
      <c r="H33" s="39">
        <v>976179</v>
      </c>
      <c r="I33" s="39">
        <v>0</v>
      </c>
      <c r="J33" s="39">
        <v>0</v>
      </c>
      <c r="K33" s="3">
        <f t="shared" si="2"/>
        <v>976179</v>
      </c>
      <c r="L33" s="40">
        <f t="shared" si="0"/>
        <v>78726</v>
      </c>
    </row>
    <row r="34" spans="2:12" s="41" customFormat="1" ht="18.75" customHeight="1">
      <c r="B34" s="39">
        <v>2206001</v>
      </c>
      <c r="C34" s="30" t="s">
        <v>100</v>
      </c>
      <c r="D34" s="39">
        <v>277225</v>
      </c>
      <c r="E34" s="39">
        <v>0</v>
      </c>
      <c r="F34" s="39">
        <v>0</v>
      </c>
      <c r="G34" s="39">
        <f t="shared" si="1"/>
        <v>277225</v>
      </c>
      <c r="H34" s="39">
        <v>1430806</v>
      </c>
      <c r="I34" s="39">
        <v>0</v>
      </c>
      <c r="J34" s="39">
        <v>193889</v>
      </c>
      <c r="K34" s="3">
        <f t="shared" si="2"/>
        <v>1624695</v>
      </c>
      <c r="L34" s="40">
        <f t="shared" si="0"/>
        <v>1191718</v>
      </c>
    </row>
    <row r="35" spans="2:12" s="41" customFormat="1" ht="18.75" customHeight="1">
      <c r="B35" s="39">
        <v>2208003</v>
      </c>
      <c r="C35" s="42" t="s">
        <v>101</v>
      </c>
      <c r="D35" s="47">
        <v>2653775</v>
      </c>
      <c r="E35" s="39">
        <v>310687</v>
      </c>
      <c r="F35" s="39">
        <v>79878</v>
      </c>
      <c r="G35" s="39">
        <f t="shared" si="1"/>
        <v>3044340</v>
      </c>
      <c r="H35" s="47">
        <v>1377934</v>
      </c>
      <c r="I35" s="39">
        <v>91009</v>
      </c>
      <c r="J35" s="39">
        <v>0</v>
      </c>
      <c r="K35" s="3">
        <f t="shared" si="2"/>
        <v>1468943</v>
      </c>
      <c r="L35" s="40">
        <f t="shared" si="0"/>
        <v>-2992398</v>
      </c>
    </row>
    <row r="36" spans="2:12" s="41" customFormat="1" ht="18.75" customHeight="1">
      <c r="B36" s="39">
        <v>2201004</v>
      </c>
      <c r="C36" s="30" t="s">
        <v>171</v>
      </c>
      <c r="D36" s="39">
        <v>0</v>
      </c>
      <c r="E36" s="39">
        <v>0</v>
      </c>
      <c r="F36" s="39">
        <v>0</v>
      </c>
      <c r="G36" s="39">
        <f t="shared" si="1"/>
        <v>0</v>
      </c>
      <c r="H36" s="39">
        <v>44279</v>
      </c>
      <c r="I36" s="39">
        <v>7663</v>
      </c>
      <c r="J36" s="39">
        <v>0</v>
      </c>
      <c r="K36" s="3">
        <f t="shared" si="2"/>
        <v>51942</v>
      </c>
      <c r="L36" s="40">
        <f t="shared" si="0"/>
        <v>96000</v>
      </c>
    </row>
    <row r="37" spans="2:12" s="41" customFormat="1" ht="18.75" customHeight="1">
      <c r="B37" s="39">
        <v>2201105</v>
      </c>
      <c r="C37" s="30" t="s">
        <v>102</v>
      </c>
      <c r="D37" s="39">
        <v>0</v>
      </c>
      <c r="E37" s="39">
        <v>0</v>
      </c>
      <c r="F37" s="39">
        <v>0</v>
      </c>
      <c r="G37" s="39">
        <f t="shared" si="1"/>
        <v>0</v>
      </c>
      <c r="H37" s="39">
        <v>96000</v>
      </c>
      <c r="I37" s="39">
        <v>0</v>
      </c>
      <c r="J37" s="39">
        <v>0</v>
      </c>
      <c r="K37" s="3">
        <f t="shared" si="2"/>
        <v>96000</v>
      </c>
      <c r="L37" s="40">
        <f t="shared" ref="L37:L68" si="3">K38-G37</f>
        <v>384301</v>
      </c>
    </row>
    <row r="38" spans="2:12" s="41" customFormat="1" ht="18.75" customHeight="1">
      <c r="B38" s="39">
        <v>2204001</v>
      </c>
      <c r="C38" s="43" t="s">
        <v>172</v>
      </c>
      <c r="D38" s="39">
        <v>23729</v>
      </c>
      <c r="E38" s="39">
        <v>0</v>
      </c>
      <c r="F38" s="39">
        <v>0</v>
      </c>
      <c r="G38" s="39">
        <f t="shared" si="1"/>
        <v>23729</v>
      </c>
      <c r="H38" s="39">
        <v>332738</v>
      </c>
      <c r="I38" s="39">
        <v>51563</v>
      </c>
      <c r="J38" s="39">
        <v>0</v>
      </c>
      <c r="K38" s="3">
        <f t="shared" si="2"/>
        <v>384301</v>
      </c>
      <c r="L38" s="40">
        <f t="shared" si="3"/>
        <v>-9665</v>
      </c>
    </row>
    <row r="39" spans="2:12" s="41" customFormat="1" ht="20.25" customHeight="1">
      <c r="B39" s="39">
        <v>2202001</v>
      </c>
      <c r="C39" s="30" t="s">
        <v>103</v>
      </c>
      <c r="D39" s="39">
        <v>26349</v>
      </c>
      <c r="E39" s="39">
        <v>0</v>
      </c>
      <c r="F39" s="39">
        <v>0</v>
      </c>
      <c r="G39" s="39">
        <f t="shared" si="1"/>
        <v>26349</v>
      </c>
      <c r="H39" s="39">
        <v>14064</v>
      </c>
      <c r="I39" s="39">
        <v>0</v>
      </c>
      <c r="J39" s="39">
        <v>0</v>
      </c>
      <c r="K39" s="3">
        <f t="shared" si="2"/>
        <v>14064</v>
      </c>
      <c r="L39" s="40">
        <f t="shared" si="3"/>
        <v>-6349</v>
      </c>
    </row>
    <row r="40" spans="2:12" s="41" customFormat="1" ht="19.5" customHeight="1">
      <c r="B40" s="39">
        <v>2201203</v>
      </c>
      <c r="C40" s="30" t="s">
        <v>104</v>
      </c>
      <c r="D40" s="39">
        <v>10150</v>
      </c>
      <c r="E40" s="39">
        <v>0</v>
      </c>
      <c r="F40" s="39">
        <v>0</v>
      </c>
      <c r="G40" s="39">
        <f t="shared" si="1"/>
        <v>10150</v>
      </c>
      <c r="H40" s="39">
        <v>20000</v>
      </c>
      <c r="I40" s="39">
        <v>0</v>
      </c>
      <c r="J40" s="39">
        <v>0</v>
      </c>
      <c r="K40" s="3">
        <f t="shared" si="2"/>
        <v>20000</v>
      </c>
      <c r="L40" s="40">
        <f t="shared" si="3"/>
        <v>4373943</v>
      </c>
    </row>
    <row r="41" spans="2:12" s="41" customFormat="1" ht="20.25" customHeight="1">
      <c r="B41" s="39">
        <v>2201101</v>
      </c>
      <c r="C41" s="43" t="s">
        <v>122</v>
      </c>
      <c r="D41" s="39">
        <v>261026</v>
      </c>
      <c r="E41" s="39">
        <v>0</v>
      </c>
      <c r="F41" s="39">
        <v>0</v>
      </c>
      <c r="G41" s="39">
        <f t="shared" si="1"/>
        <v>261026</v>
      </c>
      <c r="H41" s="39">
        <v>2385565</v>
      </c>
      <c r="I41" s="39">
        <v>1991564</v>
      </c>
      <c r="J41" s="39">
        <v>6964</v>
      </c>
      <c r="K41" s="3">
        <f t="shared" si="2"/>
        <v>4384093</v>
      </c>
      <c r="L41" s="40">
        <f t="shared" si="3"/>
        <v>3525304</v>
      </c>
    </row>
    <row r="42" spans="2:12" s="41" customFormat="1" ht="18.75" customHeight="1">
      <c r="B42" s="39">
        <v>2102010</v>
      </c>
      <c r="C42" s="42" t="s">
        <v>105</v>
      </c>
      <c r="D42" s="39">
        <v>3518664</v>
      </c>
      <c r="E42" s="39">
        <v>400316</v>
      </c>
      <c r="F42" s="39">
        <v>0</v>
      </c>
      <c r="G42" s="39">
        <f t="shared" si="1"/>
        <v>3918980</v>
      </c>
      <c r="H42" s="39">
        <v>3419284</v>
      </c>
      <c r="I42" s="39">
        <v>367046</v>
      </c>
      <c r="J42" s="39">
        <v>0</v>
      </c>
      <c r="K42" s="3">
        <f t="shared" si="2"/>
        <v>3786330</v>
      </c>
      <c r="L42" s="40">
        <f t="shared" si="3"/>
        <v>-992564</v>
      </c>
    </row>
    <row r="43" spans="2:12" s="41" customFormat="1" ht="18" customHeight="1">
      <c r="B43" s="39">
        <v>2308019</v>
      </c>
      <c r="C43" s="30" t="s">
        <v>119</v>
      </c>
      <c r="D43" s="39">
        <v>3254127</v>
      </c>
      <c r="E43" s="39">
        <v>0</v>
      </c>
      <c r="F43" s="39">
        <v>0</v>
      </c>
      <c r="G43" s="39">
        <f t="shared" si="1"/>
        <v>3254127</v>
      </c>
      <c r="H43" s="39">
        <v>2926416</v>
      </c>
      <c r="I43" s="39">
        <v>0</v>
      </c>
      <c r="J43" s="39">
        <v>0</v>
      </c>
      <c r="K43" s="3">
        <f t="shared" si="2"/>
        <v>2926416</v>
      </c>
      <c r="L43" s="40">
        <f t="shared" si="3"/>
        <v>-3254127</v>
      </c>
    </row>
    <row r="44" spans="2:12" s="41" customFormat="1" ht="19.5" customHeight="1">
      <c r="B44" s="39"/>
      <c r="C44" s="30" t="s">
        <v>118</v>
      </c>
      <c r="D44" s="39">
        <v>39600</v>
      </c>
      <c r="E44" s="39">
        <v>0</v>
      </c>
      <c r="F44" s="39">
        <v>0</v>
      </c>
      <c r="G44" s="39">
        <f t="shared" si="1"/>
        <v>39600</v>
      </c>
      <c r="H44" s="39">
        <v>0</v>
      </c>
      <c r="I44" s="39">
        <v>0</v>
      </c>
      <c r="J44" s="39">
        <v>0</v>
      </c>
      <c r="K44" s="3">
        <f t="shared" si="2"/>
        <v>0</v>
      </c>
      <c r="L44" s="40">
        <f t="shared" si="3"/>
        <v>-39600</v>
      </c>
    </row>
    <row r="45" spans="2:12" s="41" customFormat="1" ht="31.5" customHeight="1">
      <c r="B45" s="39"/>
      <c r="C45" s="30" t="s">
        <v>131</v>
      </c>
      <c r="D45" s="39">
        <v>0</v>
      </c>
      <c r="E45" s="39">
        <v>0</v>
      </c>
      <c r="F45" s="39">
        <v>0</v>
      </c>
      <c r="G45" s="39">
        <f t="shared" si="1"/>
        <v>0</v>
      </c>
      <c r="H45" s="39">
        <v>0</v>
      </c>
      <c r="I45" s="39">
        <v>0</v>
      </c>
      <c r="J45" s="39">
        <v>0</v>
      </c>
      <c r="K45" s="3">
        <f t="shared" si="2"/>
        <v>0</v>
      </c>
      <c r="L45" s="40">
        <f t="shared" si="3"/>
        <v>0</v>
      </c>
    </row>
    <row r="46" spans="2:12" s="41" customFormat="1" ht="15.75">
      <c r="B46" s="39"/>
      <c r="C46" s="42" t="s">
        <v>115</v>
      </c>
      <c r="D46" s="39">
        <v>0</v>
      </c>
      <c r="E46" s="39">
        <v>0</v>
      </c>
      <c r="F46" s="39">
        <v>0</v>
      </c>
      <c r="G46" s="39">
        <f t="shared" si="1"/>
        <v>0</v>
      </c>
      <c r="H46" s="39">
        <v>0</v>
      </c>
      <c r="I46" s="39">
        <v>0</v>
      </c>
      <c r="J46" s="39">
        <v>0</v>
      </c>
      <c r="K46" s="3">
        <f t="shared" si="2"/>
        <v>0</v>
      </c>
      <c r="L46" s="40">
        <f t="shared" si="3"/>
        <v>0</v>
      </c>
    </row>
    <row r="47" spans="2:12" s="41" customFormat="1" ht="15" customHeight="1">
      <c r="B47" s="39"/>
      <c r="C47" s="42" t="s">
        <v>132</v>
      </c>
      <c r="D47" s="39">
        <v>0</v>
      </c>
      <c r="E47" s="39">
        <v>0</v>
      </c>
      <c r="F47" s="39">
        <v>0</v>
      </c>
      <c r="G47" s="39">
        <f t="shared" si="1"/>
        <v>0</v>
      </c>
      <c r="H47" s="39">
        <v>0</v>
      </c>
      <c r="I47" s="39">
        <v>0</v>
      </c>
      <c r="J47" s="39">
        <v>0</v>
      </c>
      <c r="K47" s="3">
        <f t="shared" si="2"/>
        <v>0</v>
      </c>
      <c r="L47" s="40">
        <f t="shared" si="3"/>
        <v>70000</v>
      </c>
    </row>
    <row r="48" spans="2:12" s="41" customFormat="1" ht="17.25" customHeight="1">
      <c r="B48" s="39">
        <v>2308020</v>
      </c>
      <c r="C48" s="42" t="s">
        <v>173</v>
      </c>
      <c r="D48" s="39">
        <v>32500</v>
      </c>
      <c r="E48" s="39">
        <v>0</v>
      </c>
      <c r="F48" s="39">
        <v>0</v>
      </c>
      <c r="G48" s="39">
        <f t="shared" si="1"/>
        <v>32500</v>
      </c>
      <c r="H48" s="39">
        <v>70000</v>
      </c>
      <c r="I48" s="39">
        <v>0</v>
      </c>
      <c r="J48" s="39">
        <v>0</v>
      </c>
      <c r="K48" s="3">
        <f t="shared" si="2"/>
        <v>70000</v>
      </c>
      <c r="L48" s="40">
        <f t="shared" si="3"/>
        <v>3198314</v>
      </c>
    </row>
    <row r="49" spans="2:12" s="41" customFormat="1" ht="20.25" customHeight="1">
      <c r="B49" s="39">
        <v>2305301</v>
      </c>
      <c r="C49" s="30" t="s">
        <v>89</v>
      </c>
      <c r="D49" s="39">
        <v>3631795</v>
      </c>
      <c r="E49" s="39">
        <v>24807</v>
      </c>
      <c r="F49" s="39">
        <v>0</v>
      </c>
      <c r="G49" s="39">
        <f t="shared" si="1"/>
        <v>3656602</v>
      </c>
      <c r="H49" s="39">
        <v>3129515</v>
      </c>
      <c r="I49" s="39">
        <v>101299</v>
      </c>
      <c r="J49" s="39">
        <v>0</v>
      </c>
      <c r="K49" s="3">
        <f t="shared" si="2"/>
        <v>3230814</v>
      </c>
      <c r="L49" s="40">
        <f t="shared" si="3"/>
        <v>-2557470</v>
      </c>
    </row>
    <row r="50" spans="2:12" s="41" customFormat="1" ht="15.75">
      <c r="B50" s="39">
        <v>2303002</v>
      </c>
      <c r="C50" s="30" t="s">
        <v>174</v>
      </c>
      <c r="D50" s="39">
        <v>11574</v>
      </c>
      <c r="E50" s="39">
        <v>2405</v>
      </c>
      <c r="F50" s="39">
        <v>0</v>
      </c>
      <c r="G50" s="39">
        <f t="shared" si="1"/>
        <v>13979</v>
      </c>
      <c r="H50" s="39">
        <v>705591</v>
      </c>
      <c r="I50" s="39">
        <v>393541</v>
      </c>
      <c r="J50" s="39">
        <v>0</v>
      </c>
      <c r="K50" s="3">
        <f t="shared" si="2"/>
        <v>1099132</v>
      </c>
      <c r="L50" s="40">
        <f t="shared" si="3"/>
        <v>-13979</v>
      </c>
    </row>
    <row r="51" spans="2:12" s="41" customFormat="1" ht="16.5" customHeight="1">
      <c r="B51" s="39"/>
      <c r="C51" s="30" t="s">
        <v>133</v>
      </c>
      <c r="D51" s="39">
        <v>0</v>
      </c>
      <c r="E51" s="39">
        <v>0</v>
      </c>
      <c r="F51" s="39">
        <v>0</v>
      </c>
      <c r="G51" s="39">
        <f t="shared" si="1"/>
        <v>0</v>
      </c>
      <c r="H51" s="39">
        <v>0</v>
      </c>
      <c r="I51" s="39">
        <v>0</v>
      </c>
      <c r="J51" s="39">
        <v>0</v>
      </c>
      <c r="K51" s="3">
        <f t="shared" si="2"/>
        <v>0</v>
      </c>
      <c r="L51" s="40">
        <f t="shared" si="3"/>
        <v>12559</v>
      </c>
    </row>
    <row r="52" spans="2:12" s="41" customFormat="1" ht="33.75" customHeight="1">
      <c r="B52" s="39">
        <v>2301001</v>
      </c>
      <c r="C52" s="30" t="s">
        <v>134</v>
      </c>
      <c r="D52" s="39">
        <v>60868</v>
      </c>
      <c r="E52" s="39">
        <v>1854687</v>
      </c>
      <c r="F52" s="39">
        <v>0</v>
      </c>
      <c r="G52" s="39">
        <f t="shared" si="1"/>
        <v>1915555</v>
      </c>
      <c r="H52" s="39">
        <v>0</v>
      </c>
      <c r="I52" s="39">
        <v>0</v>
      </c>
      <c r="J52" s="39">
        <v>12559</v>
      </c>
      <c r="K52" s="3">
        <f t="shared" si="2"/>
        <v>12559</v>
      </c>
      <c r="L52" s="40">
        <f t="shared" si="3"/>
        <v>33864190</v>
      </c>
    </row>
    <row r="53" spans="2:12" s="41" customFormat="1" ht="31.5">
      <c r="B53" s="39">
        <v>2301002</v>
      </c>
      <c r="C53" s="30" t="s">
        <v>120</v>
      </c>
      <c r="D53" s="39">
        <v>88386</v>
      </c>
      <c r="E53" s="39">
        <v>51845128</v>
      </c>
      <c r="F53" s="39">
        <v>0</v>
      </c>
      <c r="G53" s="39">
        <f t="shared" si="1"/>
        <v>51933514</v>
      </c>
      <c r="H53" s="39">
        <v>508638</v>
      </c>
      <c r="I53" s="39">
        <v>35229228</v>
      </c>
      <c r="J53" s="39">
        <v>41879</v>
      </c>
      <c r="K53" s="3">
        <f t="shared" si="2"/>
        <v>35779745</v>
      </c>
      <c r="L53" s="40">
        <f t="shared" si="3"/>
        <v>-45248318</v>
      </c>
    </row>
    <row r="54" spans="2:12" s="41" customFormat="1" ht="18" customHeight="1">
      <c r="B54" s="39">
        <v>2301003</v>
      </c>
      <c r="C54" s="30" t="s">
        <v>86</v>
      </c>
      <c r="D54" s="39">
        <v>8740890</v>
      </c>
      <c r="E54" s="39">
        <v>159700</v>
      </c>
      <c r="F54" s="39">
        <v>0</v>
      </c>
      <c r="G54" s="39">
        <f t="shared" si="1"/>
        <v>8900590</v>
      </c>
      <c r="H54" s="39">
        <v>6505317</v>
      </c>
      <c r="I54" s="39">
        <v>0</v>
      </c>
      <c r="J54" s="39">
        <v>179879</v>
      </c>
      <c r="K54" s="3">
        <f t="shared" si="2"/>
        <v>6685196</v>
      </c>
      <c r="L54" s="40">
        <f t="shared" si="3"/>
        <v>-4485517</v>
      </c>
    </row>
    <row r="55" spans="2:12" s="41" customFormat="1" ht="18" customHeight="1">
      <c r="B55" s="39">
        <v>2305007</v>
      </c>
      <c r="C55" s="30" t="s">
        <v>87</v>
      </c>
      <c r="D55" s="39">
        <v>1659118</v>
      </c>
      <c r="E55" s="39">
        <v>0</v>
      </c>
      <c r="F55" s="39">
        <v>0</v>
      </c>
      <c r="G55" s="39">
        <f t="shared" si="1"/>
        <v>1659118</v>
      </c>
      <c r="H55" s="39">
        <v>4415073</v>
      </c>
      <c r="I55" s="39">
        <v>0</v>
      </c>
      <c r="J55" s="39">
        <v>0</v>
      </c>
      <c r="K55" s="3">
        <f t="shared" si="2"/>
        <v>4415073</v>
      </c>
      <c r="L55" s="40">
        <f t="shared" si="3"/>
        <v>-1659118</v>
      </c>
    </row>
    <row r="56" spans="2:12" s="41" customFormat="1" ht="15.75">
      <c r="B56" s="39"/>
      <c r="C56" s="42" t="s">
        <v>88</v>
      </c>
      <c r="D56" s="39">
        <v>0</v>
      </c>
      <c r="E56" s="39">
        <v>0</v>
      </c>
      <c r="F56" s="39">
        <v>0</v>
      </c>
      <c r="G56" s="39">
        <f t="shared" si="1"/>
        <v>0</v>
      </c>
      <c r="H56" s="39">
        <v>0</v>
      </c>
      <c r="I56" s="39">
        <v>0</v>
      </c>
      <c r="J56" s="39">
        <v>0</v>
      </c>
      <c r="K56" s="3">
        <f t="shared" si="2"/>
        <v>0</v>
      </c>
      <c r="L56" s="40">
        <f t="shared" si="3"/>
        <v>195000</v>
      </c>
    </row>
    <row r="57" spans="2:12" s="41" customFormat="1" ht="15.75">
      <c r="B57" s="39">
        <v>2308009</v>
      </c>
      <c r="C57" s="42" t="s">
        <v>186</v>
      </c>
      <c r="D57" s="39">
        <v>0</v>
      </c>
      <c r="E57" s="39">
        <v>0</v>
      </c>
      <c r="F57" s="39">
        <v>0</v>
      </c>
      <c r="G57" s="39">
        <f t="shared" si="1"/>
        <v>0</v>
      </c>
      <c r="H57" s="39">
        <v>195000</v>
      </c>
      <c r="I57" s="39">
        <v>0</v>
      </c>
      <c r="J57" s="39">
        <v>0</v>
      </c>
      <c r="K57" s="3">
        <f t="shared" si="2"/>
        <v>195000</v>
      </c>
      <c r="L57" s="40">
        <f t="shared" si="3"/>
        <v>10100</v>
      </c>
    </row>
    <row r="58" spans="2:12" s="41" customFormat="1" ht="15.75">
      <c r="B58" s="39">
        <v>2308010</v>
      </c>
      <c r="C58" s="42" t="s">
        <v>175</v>
      </c>
      <c r="D58" s="39">
        <v>0</v>
      </c>
      <c r="E58" s="39">
        <v>0</v>
      </c>
      <c r="F58" s="39">
        <v>0</v>
      </c>
      <c r="G58" s="39">
        <f t="shared" si="1"/>
        <v>0</v>
      </c>
      <c r="H58" s="39">
        <v>10100</v>
      </c>
      <c r="I58" s="39">
        <v>0</v>
      </c>
      <c r="J58" s="39">
        <v>0</v>
      </c>
      <c r="K58" s="3">
        <f t="shared" si="2"/>
        <v>10100</v>
      </c>
      <c r="L58" s="40">
        <f t="shared" si="3"/>
        <v>51236</v>
      </c>
    </row>
    <row r="59" spans="2:12" s="41" customFormat="1" ht="15.75">
      <c r="B59" s="39">
        <v>2308015</v>
      </c>
      <c r="C59" s="30" t="s">
        <v>176</v>
      </c>
      <c r="D59" s="39">
        <v>0</v>
      </c>
      <c r="E59" s="39">
        <v>0</v>
      </c>
      <c r="F59" s="39">
        <v>0</v>
      </c>
      <c r="G59" s="39">
        <f t="shared" si="1"/>
        <v>0</v>
      </c>
      <c r="H59" s="39">
        <v>8850</v>
      </c>
      <c r="I59" s="39">
        <v>42386</v>
      </c>
      <c r="J59" s="39">
        <v>0</v>
      </c>
      <c r="K59" s="3">
        <f t="shared" si="2"/>
        <v>51236</v>
      </c>
      <c r="L59" s="40">
        <f t="shared" si="3"/>
        <v>12383810</v>
      </c>
    </row>
    <row r="60" spans="2:12" s="41" customFormat="1" ht="15.75">
      <c r="B60" s="39">
        <v>2305104</v>
      </c>
      <c r="C60" s="42" t="s">
        <v>177</v>
      </c>
      <c r="D60" s="39">
        <v>8176850</v>
      </c>
      <c r="E60" s="39">
        <v>0</v>
      </c>
      <c r="F60" s="39">
        <v>0</v>
      </c>
      <c r="G60" s="39">
        <f t="shared" si="1"/>
        <v>8176850</v>
      </c>
      <c r="H60" s="39">
        <v>12383810</v>
      </c>
      <c r="I60" s="39">
        <v>0</v>
      </c>
      <c r="J60" s="39">
        <v>0</v>
      </c>
      <c r="K60" s="3">
        <f t="shared" si="2"/>
        <v>12383810</v>
      </c>
      <c r="L60" s="40">
        <f t="shared" si="3"/>
        <v>-5702943</v>
      </c>
    </row>
    <row r="61" spans="2:12" s="41" customFormat="1" ht="18" customHeight="1">
      <c r="B61" s="39">
        <v>2303005</v>
      </c>
      <c r="C61" s="30" t="s">
        <v>90</v>
      </c>
      <c r="D61" s="39">
        <v>1751895</v>
      </c>
      <c r="E61" s="39">
        <v>0</v>
      </c>
      <c r="F61" s="39">
        <v>0</v>
      </c>
      <c r="G61" s="39">
        <f t="shared" si="1"/>
        <v>1751895</v>
      </c>
      <c r="H61" s="39">
        <v>2473907</v>
      </c>
      <c r="I61" s="39">
        <v>0</v>
      </c>
      <c r="J61" s="39">
        <v>0</v>
      </c>
      <c r="K61" s="3">
        <f t="shared" si="2"/>
        <v>2473907</v>
      </c>
      <c r="L61" s="40">
        <f t="shared" si="3"/>
        <v>-1750895</v>
      </c>
    </row>
    <row r="62" spans="2:12" s="41" customFormat="1" ht="18.75" customHeight="1">
      <c r="B62" s="39">
        <v>2308017</v>
      </c>
      <c r="C62" s="42" t="s">
        <v>91</v>
      </c>
      <c r="D62" s="39">
        <v>200</v>
      </c>
      <c r="E62" s="39">
        <v>0</v>
      </c>
      <c r="F62" s="39">
        <v>0</v>
      </c>
      <c r="G62" s="39">
        <f t="shared" si="1"/>
        <v>200</v>
      </c>
      <c r="H62" s="39">
        <v>1000</v>
      </c>
      <c r="I62" s="39">
        <v>0</v>
      </c>
      <c r="J62" s="39">
        <v>0</v>
      </c>
      <c r="K62" s="3">
        <f t="shared" si="2"/>
        <v>1000</v>
      </c>
      <c r="L62" s="40">
        <f t="shared" si="3"/>
        <v>-200</v>
      </c>
    </row>
    <row r="63" spans="2:12" s="41" customFormat="1" ht="30" customHeight="1">
      <c r="B63" s="39"/>
      <c r="C63" s="30" t="s">
        <v>96</v>
      </c>
      <c r="D63" s="39">
        <v>309412</v>
      </c>
      <c r="E63" s="39">
        <v>0</v>
      </c>
      <c r="F63" s="39">
        <v>0</v>
      </c>
      <c r="G63" s="39">
        <f t="shared" si="1"/>
        <v>309412</v>
      </c>
      <c r="H63" s="39">
        <v>0</v>
      </c>
      <c r="I63" s="39">
        <v>0</v>
      </c>
      <c r="J63" s="39">
        <v>0</v>
      </c>
      <c r="K63" s="3">
        <f t="shared" si="2"/>
        <v>0</v>
      </c>
      <c r="L63" s="40">
        <f t="shared" si="3"/>
        <v>-309412</v>
      </c>
    </row>
    <row r="64" spans="2:12" s="41" customFormat="1" ht="15.75">
      <c r="B64" s="39"/>
      <c r="C64" s="42" t="s">
        <v>135</v>
      </c>
      <c r="D64" s="39">
        <v>325903</v>
      </c>
      <c r="E64" s="39">
        <v>0</v>
      </c>
      <c r="F64" s="39">
        <v>0</v>
      </c>
      <c r="G64" s="39">
        <f t="shared" si="1"/>
        <v>325903</v>
      </c>
      <c r="H64" s="39">
        <v>0</v>
      </c>
      <c r="I64" s="39">
        <v>0</v>
      </c>
      <c r="J64" s="39">
        <v>0</v>
      </c>
      <c r="K64" s="3">
        <f t="shared" si="2"/>
        <v>0</v>
      </c>
      <c r="L64" s="40">
        <f t="shared" si="3"/>
        <v>-325903</v>
      </c>
    </row>
    <row r="65" spans="2:12" s="41" customFormat="1" ht="15.75">
      <c r="B65" s="39"/>
      <c r="C65" s="42" t="s">
        <v>136</v>
      </c>
      <c r="D65" s="39">
        <v>0</v>
      </c>
      <c r="E65" s="39">
        <v>0</v>
      </c>
      <c r="F65" s="39">
        <v>0</v>
      </c>
      <c r="G65" s="39">
        <f t="shared" si="1"/>
        <v>0</v>
      </c>
      <c r="H65" s="39">
        <v>0</v>
      </c>
      <c r="I65" s="39">
        <v>0</v>
      </c>
      <c r="J65" s="39">
        <v>0</v>
      </c>
      <c r="K65" s="3">
        <f t="shared" si="2"/>
        <v>0</v>
      </c>
      <c r="L65" s="40">
        <f t="shared" si="3"/>
        <v>0</v>
      </c>
    </row>
    <row r="66" spans="2:12" s="41" customFormat="1" ht="28.5" customHeight="1">
      <c r="B66" s="39"/>
      <c r="C66" s="30" t="s">
        <v>137</v>
      </c>
      <c r="D66" s="39">
        <v>0</v>
      </c>
      <c r="E66" s="39">
        <v>0</v>
      </c>
      <c r="F66" s="39">
        <v>0</v>
      </c>
      <c r="G66" s="39">
        <f t="shared" si="1"/>
        <v>0</v>
      </c>
      <c r="H66" s="39">
        <v>0</v>
      </c>
      <c r="I66" s="39">
        <v>0</v>
      </c>
      <c r="J66" s="39">
        <v>0</v>
      </c>
      <c r="K66" s="3">
        <f t="shared" si="2"/>
        <v>0</v>
      </c>
      <c r="L66" s="40">
        <f t="shared" si="3"/>
        <v>0</v>
      </c>
    </row>
    <row r="67" spans="2:12" s="41" customFormat="1" ht="15.75">
      <c r="B67" s="39"/>
      <c r="C67" s="42" t="s">
        <v>138</v>
      </c>
      <c r="D67" s="39">
        <v>0</v>
      </c>
      <c r="E67" s="39">
        <v>0</v>
      </c>
      <c r="F67" s="39">
        <v>0</v>
      </c>
      <c r="G67" s="39">
        <f t="shared" si="1"/>
        <v>0</v>
      </c>
      <c r="H67" s="39">
        <v>0</v>
      </c>
      <c r="I67" s="39">
        <v>0</v>
      </c>
      <c r="J67" s="39">
        <v>0</v>
      </c>
      <c r="K67" s="3">
        <f t="shared" si="2"/>
        <v>0</v>
      </c>
      <c r="L67" s="40">
        <f t="shared" si="3"/>
        <v>0</v>
      </c>
    </row>
    <row r="68" spans="2:12" s="41" customFormat="1" ht="15.75">
      <c r="B68" s="39"/>
      <c r="C68" s="42" t="s">
        <v>139</v>
      </c>
      <c r="D68" s="39">
        <v>0</v>
      </c>
      <c r="E68" s="39">
        <v>0</v>
      </c>
      <c r="F68" s="39">
        <v>0</v>
      </c>
      <c r="G68" s="39">
        <f t="shared" si="1"/>
        <v>0</v>
      </c>
      <c r="H68" s="39">
        <v>0</v>
      </c>
      <c r="I68" s="39">
        <v>0</v>
      </c>
      <c r="J68" s="39">
        <v>0</v>
      </c>
      <c r="K68" s="3">
        <f t="shared" si="2"/>
        <v>0</v>
      </c>
      <c r="L68" s="40">
        <f t="shared" si="3"/>
        <v>0</v>
      </c>
    </row>
    <row r="69" spans="2:12" s="41" customFormat="1" ht="16.5" customHeight="1">
      <c r="B69" s="39"/>
      <c r="C69" s="30" t="s">
        <v>140</v>
      </c>
      <c r="D69" s="39">
        <v>0</v>
      </c>
      <c r="E69" s="39">
        <v>0</v>
      </c>
      <c r="F69" s="39">
        <v>0</v>
      </c>
      <c r="G69" s="39">
        <f t="shared" si="1"/>
        <v>0</v>
      </c>
      <c r="H69" s="39">
        <v>0</v>
      </c>
      <c r="I69" s="39">
        <v>0</v>
      </c>
      <c r="J69" s="39">
        <v>0</v>
      </c>
      <c r="K69" s="3">
        <f t="shared" si="2"/>
        <v>0</v>
      </c>
      <c r="L69" s="40">
        <f t="shared" ref="L69:L91" si="4">K70-G69</f>
        <v>0</v>
      </c>
    </row>
    <row r="70" spans="2:12" s="41" customFormat="1" ht="31.5">
      <c r="B70" s="39"/>
      <c r="C70" s="30" t="s">
        <v>141</v>
      </c>
      <c r="D70" s="39">
        <v>0</v>
      </c>
      <c r="E70" s="39">
        <v>0</v>
      </c>
      <c r="F70" s="39">
        <v>0</v>
      </c>
      <c r="G70" s="39">
        <f t="shared" ref="G70:G92" si="5">SUM(D70:F70)</f>
        <v>0</v>
      </c>
      <c r="H70" s="39">
        <v>0</v>
      </c>
      <c r="I70" s="39">
        <v>0</v>
      </c>
      <c r="J70" s="39">
        <v>0</v>
      </c>
      <c r="K70" s="3">
        <f t="shared" ref="K70:K93" si="6">SUM(H70:J70)</f>
        <v>0</v>
      </c>
      <c r="L70" s="40">
        <f t="shared" si="4"/>
        <v>123181</v>
      </c>
    </row>
    <row r="71" spans="2:12" s="41" customFormat="1" ht="17.25" customHeight="1">
      <c r="B71" s="39">
        <v>2305201</v>
      </c>
      <c r="C71" s="30" t="s">
        <v>92</v>
      </c>
      <c r="D71" s="39">
        <v>172162</v>
      </c>
      <c r="E71" s="39">
        <v>0</v>
      </c>
      <c r="F71" s="39">
        <v>0</v>
      </c>
      <c r="G71" s="39">
        <f t="shared" si="5"/>
        <v>172162</v>
      </c>
      <c r="H71" s="39">
        <v>123181</v>
      </c>
      <c r="I71" s="39">
        <v>0</v>
      </c>
      <c r="J71" s="39">
        <v>0</v>
      </c>
      <c r="K71" s="3">
        <f t="shared" si="6"/>
        <v>123181</v>
      </c>
      <c r="L71" s="40">
        <f t="shared" si="4"/>
        <v>-172162</v>
      </c>
    </row>
    <row r="72" spans="2:12" s="41" customFormat="1" ht="19.5" customHeight="1">
      <c r="B72" s="39"/>
      <c r="C72" s="30" t="s">
        <v>93</v>
      </c>
      <c r="D72" s="39">
        <v>0</v>
      </c>
      <c r="E72" s="39">
        <v>0</v>
      </c>
      <c r="F72" s="39">
        <v>0</v>
      </c>
      <c r="G72" s="39">
        <f t="shared" si="5"/>
        <v>0</v>
      </c>
      <c r="H72" s="39">
        <v>0</v>
      </c>
      <c r="I72" s="39">
        <v>0</v>
      </c>
      <c r="J72" s="39">
        <v>0</v>
      </c>
      <c r="K72" s="3">
        <f t="shared" si="6"/>
        <v>0</v>
      </c>
      <c r="L72" s="40">
        <f t="shared" si="4"/>
        <v>910501</v>
      </c>
    </row>
    <row r="73" spans="2:12" s="41" customFormat="1" ht="16.5" customHeight="1">
      <c r="B73" s="39">
        <v>2305302</v>
      </c>
      <c r="C73" s="30" t="s">
        <v>94</v>
      </c>
      <c r="D73" s="39">
        <v>1246744</v>
      </c>
      <c r="E73" s="39">
        <v>847947</v>
      </c>
      <c r="F73" s="39">
        <v>0</v>
      </c>
      <c r="G73" s="39">
        <f t="shared" si="5"/>
        <v>2094691</v>
      </c>
      <c r="H73" s="39">
        <v>603533</v>
      </c>
      <c r="I73" s="39">
        <v>306968</v>
      </c>
      <c r="J73" s="39">
        <v>0</v>
      </c>
      <c r="K73" s="3">
        <f t="shared" si="6"/>
        <v>910501</v>
      </c>
      <c r="L73" s="40">
        <f t="shared" si="4"/>
        <v>-2094691</v>
      </c>
    </row>
    <row r="74" spans="2:12" s="41" customFormat="1" ht="15.75">
      <c r="B74" s="39">
        <v>2305003</v>
      </c>
      <c r="C74" s="30" t="s">
        <v>178</v>
      </c>
      <c r="D74" s="39">
        <v>0</v>
      </c>
      <c r="E74" s="39">
        <v>0</v>
      </c>
      <c r="F74" s="39">
        <v>0</v>
      </c>
      <c r="G74" s="39">
        <f t="shared" si="5"/>
        <v>0</v>
      </c>
      <c r="H74" s="39">
        <v>0</v>
      </c>
      <c r="I74" s="39">
        <v>0</v>
      </c>
      <c r="J74" s="39">
        <v>0</v>
      </c>
      <c r="K74" s="3">
        <f t="shared" si="6"/>
        <v>0</v>
      </c>
      <c r="L74" s="40">
        <f t="shared" si="4"/>
        <v>0</v>
      </c>
    </row>
    <row r="75" spans="2:12" s="41" customFormat="1" ht="50.25" customHeight="1">
      <c r="B75" s="39"/>
      <c r="C75" s="30" t="s">
        <v>142</v>
      </c>
      <c r="D75" s="39">
        <v>0</v>
      </c>
      <c r="E75" s="39">
        <v>0</v>
      </c>
      <c r="F75" s="39">
        <v>0</v>
      </c>
      <c r="G75" s="39">
        <f t="shared" si="5"/>
        <v>0</v>
      </c>
      <c r="H75" s="39">
        <v>0</v>
      </c>
      <c r="I75" s="39">
        <v>0</v>
      </c>
      <c r="J75" s="39">
        <v>0</v>
      </c>
      <c r="K75" s="3">
        <f t="shared" si="6"/>
        <v>0</v>
      </c>
      <c r="L75" s="40">
        <f t="shared" si="4"/>
        <v>480492</v>
      </c>
    </row>
    <row r="76" spans="2:12" s="41" customFormat="1" ht="32.25" customHeight="1">
      <c r="B76" s="39">
        <v>2305202</v>
      </c>
      <c r="C76" s="30" t="s">
        <v>143</v>
      </c>
      <c r="D76" s="39">
        <v>0</v>
      </c>
      <c r="E76" s="39">
        <v>0</v>
      </c>
      <c r="F76" s="39">
        <v>0</v>
      </c>
      <c r="G76" s="39">
        <f t="shared" si="5"/>
        <v>0</v>
      </c>
      <c r="H76" s="39">
        <v>480492</v>
      </c>
      <c r="I76" s="39">
        <v>0</v>
      </c>
      <c r="J76" s="39">
        <v>0</v>
      </c>
      <c r="K76" s="3">
        <f t="shared" si="6"/>
        <v>480492</v>
      </c>
      <c r="L76" s="40">
        <f t="shared" si="4"/>
        <v>0</v>
      </c>
    </row>
    <row r="77" spans="2:12" s="41" customFormat="1" ht="31.5" customHeight="1">
      <c r="B77" s="40"/>
      <c r="C77" s="30" t="s">
        <v>144</v>
      </c>
      <c r="D77" s="39">
        <v>0</v>
      </c>
      <c r="E77" s="39">
        <v>0</v>
      </c>
      <c r="F77" s="39">
        <v>0</v>
      </c>
      <c r="G77" s="39">
        <f t="shared" si="5"/>
        <v>0</v>
      </c>
      <c r="H77" s="39">
        <v>0</v>
      </c>
      <c r="I77" s="39">
        <v>0</v>
      </c>
      <c r="J77" s="39">
        <v>0</v>
      </c>
      <c r="K77" s="3">
        <f t="shared" si="6"/>
        <v>0</v>
      </c>
      <c r="L77" s="40">
        <f t="shared" si="4"/>
        <v>21100</v>
      </c>
    </row>
    <row r="78" spans="2:12" s="41" customFormat="1" ht="30" customHeight="1">
      <c r="B78" s="39">
        <v>2305906</v>
      </c>
      <c r="C78" s="30" t="s">
        <v>179</v>
      </c>
      <c r="D78" s="39">
        <v>11700</v>
      </c>
      <c r="E78" s="39">
        <v>0</v>
      </c>
      <c r="F78" s="39">
        <v>0</v>
      </c>
      <c r="G78" s="39">
        <f t="shared" si="5"/>
        <v>11700</v>
      </c>
      <c r="H78" s="39">
        <v>21100</v>
      </c>
      <c r="I78" s="39">
        <v>0</v>
      </c>
      <c r="J78" s="39">
        <v>0</v>
      </c>
      <c r="K78" s="3">
        <f t="shared" si="6"/>
        <v>21100</v>
      </c>
      <c r="L78" s="40">
        <f t="shared" si="4"/>
        <v>186900</v>
      </c>
    </row>
    <row r="79" spans="2:12" s="41" customFormat="1" ht="31.5">
      <c r="B79" s="39">
        <v>2305005</v>
      </c>
      <c r="C79" s="30" t="s">
        <v>95</v>
      </c>
      <c r="D79" s="39">
        <v>0</v>
      </c>
      <c r="E79" s="39">
        <v>0</v>
      </c>
      <c r="F79" s="39">
        <v>0</v>
      </c>
      <c r="G79" s="39">
        <f t="shared" si="5"/>
        <v>0</v>
      </c>
      <c r="H79" s="39">
        <v>198600</v>
      </c>
      <c r="I79" s="39">
        <v>0</v>
      </c>
      <c r="J79" s="39">
        <v>0</v>
      </c>
      <c r="K79" s="3">
        <f t="shared" si="6"/>
        <v>198600</v>
      </c>
      <c r="L79" s="40">
        <f t="shared" si="4"/>
        <v>743050</v>
      </c>
    </row>
    <row r="80" spans="2:12" s="41" customFormat="1" ht="31.5">
      <c r="B80" s="39">
        <v>2305902</v>
      </c>
      <c r="C80" s="30" t="s">
        <v>121</v>
      </c>
      <c r="D80" s="39">
        <v>0</v>
      </c>
      <c r="E80" s="39">
        <v>0</v>
      </c>
      <c r="F80" s="39">
        <v>0</v>
      </c>
      <c r="G80" s="39">
        <f t="shared" si="5"/>
        <v>0</v>
      </c>
      <c r="H80" s="39">
        <v>743050</v>
      </c>
      <c r="I80" s="39">
        <v>0</v>
      </c>
      <c r="J80" s="39">
        <v>0</v>
      </c>
      <c r="K80" s="3">
        <f t="shared" si="6"/>
        <v>743050</v>
      </c>
      <c r="L80" s="40">
        <f t="shared" si="4"/>
        <v>25000</v>
      </c>
    </row>
    <row r="81" spans="2:12" s="41" customFormat="1" ht="15.75">
      <c r="B81" s="39">
        <v>2305013</v>
      </c>
      <c r="C81" s="42" t="s">
        <v>108</v>
      </c>
      <c r="D81" s="39">
        <v>355000</v>
      </c>
      <c r="E81" s="39">
        <v>3899500</v>
      </c>
      <c r="F81" s="39">
        <v>0</v>
      </c>
      <c r="G81" s="39">
        <f t="shared" si="5"/>
        <v>4254500</v>
      </c>
      <c r="H81" s="39">
        <v>0</v>
      </c>
      <c r="I81" s="39">
        <v>25000</v>
      </c>
      <c r="J81" s="39">
        <v>0</v>
      </c>
      <c r="K81" s="3">
        <f t="shared" si="6"/>
        <v>25000</v>
      </c>
      <c r="L81" s="40">
        <f t="shared" si="4"/>
        <v>-4019270</v>
      </c>
    </row>
    <row r="82" spans="2:12" s="41" customFormat="1" ht="31.5">
      <c r="B82" s="39">
        <v>2305019</v>
      </c>
      <c r="C82" s="30" t="s">
        <v>180</v>
      </c>
      <c r="D82" s="39">
        <v>0</v>
      </c>
      <c r="E82" s="39">
        <v>0</v>
      </c>
      <c r="F82" s="39">
        <v>255374</v>
      </c>
      <c r="G82" s="39">
        <f t="shared" si="5"/>
        <v>255374</v>
      </c>
      <c r="H82" s="39">
        <v>0</v>
      </c>
      <c r="I82" s="39">
        <v>0</v>
      </c>
      <c r="J82" s="39">
        <v>235230</v>
      </c>
      <c r="K82" s="3">
        <f t="shared" si="6"/>
        <v>235230</v>
      </c>
      <c r="L82" s="40">
        <f t="shared" si="4"/>
        <v>-255374</v>
      </c>
    </row>
    <row r="83" spans="2:12" s="41" customFormat="1" ht="31.5">
      <c r="B83" s="39"/>
      <c r="C83" s="30" t="s">
        <v>145</v>
      </c>
      <c r="D83" s="39">
        <v>0</v>
      </c>
      <c r="E83" s="39">
        <v>0</v>
      </c>
      <c r="F83" s="39">
        <v>0</v>
      </c>
      <c r="G83" s="39">
        <f t="shared" si="5"/>
        <v>0</v>
      </c>
      <c r="H83" s="39">
        <v>0</v>
      </c>
      <c r="I83" s="39">
        <v>0</v>
      </c>
      <c r="J83" s="39">
        <v>0</v>
      </c>
      <c r="K83" s="3">
        <f t="shared" si="6"/>
        <v>0</v>
      </c>
      <c r="L83" s="40">
        <f t="shared" si="4"/>
        <v>0</v>
      </c>
    </row>
    <row r="84" spans="2:12" s="41" customFormat="1" ht="47.25">
      <c r="B84" s="39"/>
      <c r="C84" s="30" t="s">
        <v>146</v>
      </c>
      <c r="D84" s="39">
        <v>0</v>
      </c>
      <c r="E84" s="39">
        <v>0</v>
      </c>
      <c r="F84" s="39">
        <v>0</v>
      </c>
      <c r="G84" s="39">
        <f t="shared" si="5"/>
        <v>0</v>
      </c>
      <c r="H84" s="39">
        <v>0</v>
      </c>
      <c r="I84" s="39">
        <v>0</v>
      </c>
      <c r="J84" s="39">
        <v>0</v>
      </c>
      <c r="K84" s="3">
        <f t="shared" si="6"/>
        <v>0</v>
      </c>
      <c r="L84" s="40">
        <f t="shared" si="4"/>
        <v>0</v>
      </c>
    </row>
    <row r="85" spans="2:12" s="41" customFormat="1" ht="31.5">
      <c r="B85" s="39"/>
      <c r="C85" s="30" t="s">
        <v>147</v>
      </c>
      <c r="D85" s="39">
        <v>0</v>
      </c>
      <c r="E85" s="39">
        <v>0</v>
      </c>
      <c r="F85" s="39">
        <v>0</v>
      </c>
      <c r="G85" s="39">
        <f t="shared" si="5"/>
        <v>0</v>
      </c>
      <c r="H85" s="39">
        <v>0</v>
      </c>
      <c r="I85" s="39">
        <v>0</v>
      </c>
      <c r="J85" s="39">
        <v>0</v>
      </c>
      <c r="K85" s="3">
        <f t="shared" si="6"/>
        <v>0</v>
      </c>
      <c r="L85" s="40">
        <f t="shared" si="4"/>
        <v>0</v>
      </c>
    </row>
    <row r="86" spans="2:12" s="41" customFormat="1" ht="31.5">
      <c r="B86" s="39"/>
      <c r="C86" s="30" t="s">
        <v>148</v>
      </c>
      <c r="D86" s="39">
        <v>0</v>
      </c>
      <c r="E86" s="39">
        <v>0</v>
      </c>
      <c r="F86" s="39">
        <v>0</v>
      </c>
      <c r="G86" s="39">
        <f t="shared" si="5"/>
        <v>0</v>
      </c>
      <c r="H86" s="39">
        <v>0</v>
      </c>
      <c r="I86" s="39">
        <v>0</v>
      </c>
      <c r="J86" s="39">
        <v>0</v>
      </c>
      <c r="K86" s="3">
        <f t="shared" si="6"/>
        <v>0</v>
      </c>
      <c r="L86" s="40">
        <f t="shared" si="4"/>
        <v>0</v>
      </c>
    </row>
    <row r="87" spans="2:12" s="41" customFormat="1" ht="49.5" customHeight="1">
      <c r="B87" s="39"/>
      <c r="C87" s="30" t="s">
        <v>149</v>
      </c>
      <c r="D87" s="39">
        <v>0</v>
      </c>
      <c r="E87" s="39">
        <v>0</v>
      </c>
      <c r="F87" s="39">
        <v>0</v>
      </c>
      <c r="G87" s="39">
        <f t="shared" si="5"/>
        <v>0</v>
      </c>
      <c r="H87" s="39">
        <v>0</v>
      </c>
      <c r="I87" s="39">
        <v>0</v>
      </c>
      <c r="J87" s="39">
        <v>0</v>
      </c>
      <c r="K87" s="3">
        <f t="shared" si="6"/>
        <v>0</v>
      </c>
      <c r="L87" s="40">
        <f t="shared" si="4"/>
        <v>2946025</v>
      </c>
    </row>
    <row r="88" spans="2:12" s="41" customFormat="1" ht="15.75">
      <c r="B88" s="39">
        <v>2304001</v>
      </c>
      <c r="C88" s="30" t="s">
        <v>181</v>
      </c>
      <c r="D88" s="39">
        <v>257515</v>
      </c>
      <c r="E88" s="39">
        <v>0</v>
      </c>
      <c r="F88" s="39">
        <v>0</v>
      </c>
      <c r="G88" s="39">
        <f t="shared" si="5"/>
        <v>257515</v>
      </c>
      <c r="H88" s="39">
        <v>0</v>
      </c>
      <c r="I88" s="39">
        <v>2946025</v>
      </c>
      <c r="J88" s="39">
        <v>0</v>
      </c>
      <c r="K88" s="3">
        <f t="shared" si="6"/>
        <v>2946025</v>
      </c>
      <c r="L88" s="40">
        <f t="shared" si="4"/>
        <v>5380269</v>
      </c>
    </row>
    <row r="89" spans="2:12" s="41" customFormat="1" ht="31.5">
      <c r="B89" s="39">
        <v>2305009</v>
      </c>
      <c r="C89" s="30" t="s">
        <v>182</v>
      </c>
      <c r="D89" s="39">
        <v>0</v>
      </c>
      <c r="E89" s="39">
        <v>2954095</v>
      </c>
      <c r="F89" s="39">
        <v>0</v>
      </c>
      <c r="G89" s="39">
        <f t="shared" si="5"/>
        <v>2954095</v>
      </c>
      <c r="H89" s="39">
        <v>0</v>
      </c>
      <c r="I89" s="39">
        <v>5406113</v>
      </c>
      <c r="J89" s="39">
        <v>231671</v>
      </c>
      <c r="K89" s="3">
        <f t="shared" si="6"/>
        <v>5637784</v>
      </c>
      <c r="L89" s="40">
        <f t="shared" si="4"/>
        <v>-2954095</v>
      </c>
    </row>
    <row r="90" spans="2:12" s="41" customFormat="1" ht="15.75">
      <c r="B90" s="39"/>
      <c r="C90" s="42" t="s">
        <v>150</v>
      </c>
      <c r="D90" s="39">
        <v>0</v>
      </c>
      <c r="E90" s="39">
        <v>0</v>
      </c>
      <c r="F90" s="39">
        <v>0</v>
      </c>
      <c r="G90" s="39">
        <f t="shared" si="5"/>
        <v>0</v>
      </c>
      <c r="H90" s="39">
        <v>0</v>
      </c>
      <c r="I90" s="39">
        <v>0</v>
      </c>
      <c r="J90" s="39">
        <v>0</v>
      </c>
      <c r="K90" s="3">
        <f t="shared" si="6"/>
        <v>0</v>
      </c>
      <c r="L90" s="40">
        <f t="shared" si="4"/>
        <v>9000</v>
      </c>
    </row>
    <row r="91" spans="2:12" s="41" customFormat="1" ht="20.25" customHeight="1">
      <c r="B91" s="39">
        <v>2305012</v>
      </c>
      <c r="C91" s="30" t="s">
        <v>183</v>
      </c>
      <c r="D91" s="39">
        <v>0</v>
      </c>
      <c r="E91" s="39">
        <v>0</v>
      </c>
      <c r="F91" s="39">
        <v>0</v>
      </c>
      <c r="G91" s="39">
        <f t="shared" si="5"/>
        <v>0</v>
      </c>
      <c r="H91" s="39">
        <v>9000</v>
      </c>
      <c r="I91" s="39">
        <v>0</v>
      </c>
      <c r="J91" s="39">
        <v>0</v>
      </c>
      <c r="K91" s="3">
        <f t="shared" si="6"/>
        <v>9000</v>
      </c>
      <c r="L91" s="40">
        <f t="shared" si="4"/>
        <v>4508739</v>
      </c>
    </row>
    <row r="92" spans="2:12" s="41" customFormat="1" ht="33" customHeight="1">
      <c r="B92" s="39">
        <v>2305011</v>
      </c>
      <c r="C92" s="30" t="s">
        <v>107</v>
      </c>
      <c r="D92" s="39">
        <v>4800</v>
      </c>
      <c r="E92" s="39">
        <v>2605429</v>
      </c>
      <c r="F92" s="39">
        <v>0</v>
      </c>
      <c r="G92" s="39">
        <f t="shared" si="5"/>
        <v>2610229</v>
      </c>
      <c r="H92" s="39">
        <v>2604000</v>
      </c>
      <c r="I92" s="39">
        <v>1904739</v>
      </c>
      <c r="J92" s="39">
        <v>0</v>
      </c>
      <c r="K92" s="3">
        <f t="shared" si="6"/>
        <v>4508739</v>
      </c>
      <c r="L92" s="40" t="e">
        <f>#REF!-G92</f>
        <v>#REF!</v>
      </c>
    </row>
    <row r="93" spans="2:12" s="5" customFormat="1" ht="15.75">
      <c r="B93" s="7" t="s">
        <v>9</v>
      </c>
      <c r="C93" s="7"/>
      <c r="D93" s="7">
        <f t="shared" ref="D93:G93" si="7">SUM(D5:D92)</f>
        <v>136510151</v>
      </c>
      <c r="E93" s="7">
        <f t="shared" si="7"/>
        <v>71347902</v>
      </c>
      <c r="F93" s="7">
        <f t="shared" si="7"/>
        <v>335252</v>
      </c>
      <c r="G93" s="7">
        <f t="shared" si="7"/>
        <v>208193305</v>
      </c>
      <c r="H93" s="4">
        <f>SUM(H5:H92)</f>
        <v>155592267</v>
      </c>
      <c r="I93" s="4">
        <f>SUM(I5:I92)</f>
        <v>57500212</v>
      </c>
      <c r="J93" s="48">
        <f>SUM(J5:J92)</f>
        <v>902071</v>
      </c>
      <c r="K93" s="4">
        <f t="shared" si="6"/>
        <v>213994550</v>
      </c>
      <c r="L93" s="48">
        <f>K93-G93</f>
        <v>5801245</v>
      </c>
    </row>
    <row r="94" spans="2:12" s="1" customFormat="1" ht="15.75">
      <c r="B94" s="8"/>
      <c r="C94" s="8"/>
      <c r="D94" s="8"/>
      <c r="E94" s="8"/>
      <c r="F94" s="8"/>
      <c r="G94" s="8"/>
    </row>
  </sheetData>
  <mergeCells count="7">
    <mergeCell ref="D4:G4"/>
    <mergeCell ref="B1:L1"/>
    <mergeCell ref="B2:B3"/>
    <mergeCell ref="C2:C3"/>
    <mergeCell ref="D2:G2"/>
    <mergeCell ref="H2:K2"/>
    <mergeCell ref="L2:L3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52"/>
  <sheetViews>
    <sheetView workbookViewId="0">
      <selection activeCell="N12" sqref="N12"/>
    </sheetView>
  </sheetViews>
  <sheetFormatPr defaultRowHeight="15.75"/>
  <cols>
    <col min="1" max="1" width="2.85546875" style="1" customWidth="1"/>
    <col min="2" max="2" width="9" style="1" customWidth="1"/>
    <col min="3" max="3" width="28.140625" style="1" customWidth="1"/>
    <col min="4" max="4" width="10.140625" style="1" customWidth="1"/>
    <col min="5" max="5" width="10.5703125" style="1" customWidth="1"/>
    <col min="6" max="6" width="10.42578125" style="1" customWidth="1"/>
    <col min="7" max="7" width="11.42578125" style="1" customWidth="1"/>
    <col min="8" max="8" width="10.85546875" style="1" customWidth="1"/>
    <col min="9" max="9" width="9.28515625" style="1" customWidth="1"/>
    <col min="10" max="10" width="10.42578125" style="1" customWidth="1"/>
    <col min="11" max="11" width="11.7109375" style="1" customWidth="1"/>
    <col min="12" max="12" width="10.7109375" style="1" customWidth="1"/>
    <col min="13" max="16384" width="9.140625" style="1"/>
  </cols>
  <sheetData>
    <row r="1" spans="2:12">
      <c r="B1" s="2" t="s">
        <v>2</v>
      </c>
    </row>
    <row r="2" spans="2:12" ht="19.5" customHeight="1">
      <c r="B2" s="72" t="s">
        <v>3</v>
      </c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2:12" s="10" customFormat="1" ht="20.25" customHeight="1">
      <c r="B3" s="73" t="s">
        <v>4</v>
      </c>
      <c r="C3" s="73" t="s">
        <v>5</v>
      </c>
      <c r="D3" s="74" t="s">
        <v>191</v>
      </c>
      <c r="E3" s="74"/>
      <c r="F3" s="74"/>
      <c r="G3" s="74"/>
      <c r="H3" s="74" t="s">
        <v>151</v>
      </c>
      <c r="I3" s="74"/>
      <c r="J3" s="74"/>
      <c r="K3" s="74"/>
      <c r="L3" s="74" t="s">
        <v>10</v>
      </c>
    </row>
    <row r="4" spans="2:12" s="10" customFormat="1" ht="38.25" customHeight="1">
      <c r="B4" s="73"/>
      <c r="C4" s="73"/>
      <c r="D4" s="53" t="s">
        <v>6</v>
      </c>
      <c r="E4" s="53" t="s">
        <v>7</v>
      </c>
      <c r="F4" s="53" t="s">
        <v>8</v>
      </c>
      <c r="G4" s="52" t="s">
        <v>9</v>
      </c>
      <c r="H4" s="53" t="s">
        <v>6</v>
      </c>
      <c r="I4" s="53" t="s">
        <v>7</v>
      </c>
      <c r="J4" s="53" t="s">
        <v>8</v>
      </c>
      <c r="K4" s="52" t="s">
        <v>9</v>
      </c>
      <c r="L4" s="74"/>
    </row>
    <row r="5" spans="2:12" s="10" customFormat="1" ht="19.5" customHeight="1">
      <c r="B5" s="69" t="s">
        <v>11</v>
      </c>
      <c r="C5" s="70"/>
      <c r="D5" s="70"/>
      <c r="E5" s="70"/>
      <c r="F5" s="70"/>
      <c r="G5" s="70"/>
      <c r="H5" s="70"/>
      <c r="I5" s="70"/>
      <c r="J5" s="70"/>
      <c r="K5" s="70"/>
      <c r="L5" s="71"/>
    </row>
    <row r="6" spans="2:12" s="10" customFormat="1" ht="19.5" customHeight="1">
      <c r="B6" s="19">
        <v>1100101</v>
      </c>
      <c r="C6" s="19" t="s">
        <v>12</v>
      </c>
      <c r="D6" s="19">
        <v>14099156</v>
      </c>
      <c r="F6" s="19"/>
      <c r="G6" s="19">
        <f>SUM(D6:F6)</f>
        <v>14099156</v>
      </c>
      <c r="H6" s="19">
        <v>15228160</v>
      </c>
      <c r="J6" s="19"/>
      <c r="K6" s="19">
        <f>SUM(H6:J6)</f>
        <v>15228160</v>
      </c>
      <c r="L6" s="20">
        <f>K6-G6</f>
        <v>1129004</v>
      </c>
    </row>
    <row r="7" spans="2:12" s="10" customFormat="1" ht="19.5" customHeight="1">
      <c r="B7" s="19">
        <v>1100201</v>
      </c>
      <c r="C7" s="19" t="s">
        <v>13</v>
      </c>
      <c r="D7" s="19"/>
      <c r="E7" s="19">
        <v>24051502</v>
      </c>
      <c r="F7" s="19"/>
      <c r="G7" s="19">
        <f t="shared" ref="G7:G51" si="0">SUM(D7:F7)</f>
        <v>24051502</v>
      </c>
      <c r="H7" s="19"/>
      <c r="I7" s="19">
        <v>25976957</v>
      </c>
      <c r="K7" s="19">
        <f t="shared" ref="K7:K51" si="1">SUM(H7:J7)</f>
        <v>25976957</v>
      </c>
      <c r="L7" s="20">
        <f t="shared" ref="L7:L50" si="2">K7-G7</f>
        <v>1925455</v>
      </c>
    </row>
    <row r="8" spans="2:12" s="10" customFormat="1" ht="19.5" customHeight="1">
      <c r="B8" s="19">
        <v>1100601</v>
      </c>
      <c r="C8" s="19" t="s">
        <v>14</v>
      </c>
      <c r="D8" s="19"/>
      <c r="E8" s="19"/>
      <c r="F8" s="19">
        <v>8293622</v>
      </c>
      <c r="G8" s="19">
        <f t="shared" si="0"/>
        <v>8293622</v>
      </c>
      <c r="H8" s="19"/>
      <c r="I8" s="19"/>
      <c r="J8" s="19">
        <v>8957572</v>
      </c>
      <c r="K8" s="19">
        <f>SUM(H8:J8)</f>
        <v>8957572</v>
      </c>
      <c r="L8" s="20">
        <f t="shared" si="2"/>
        <v>663950</v>
      </c>
    </row>
    <row r="9" spans="2:12" s="10" customFormat="1" ht="19.5" customHeight="1">
      <c r="B9" s="19">
        <v>1101001</v>
      </c>
      <c r="C9" s="19" t="s">
        <v>15</v>
      </c>
      <c r="D9" s="19">
        <v>5039346</v>
      </c>
      <c r="E9" s="19"/>
      <c r="F9" s="19"/>
      <c r="G9" s="19">
        <f t="shared" si="0"/>
        <v>5039346</v>
      </c>
      <c r="H9" s="19">
        <v>5857493</v>
      </c>
      <c r="I9" s="19"/>
      <c r="J9" s="19"/>
      <c r="K9" s="19">
        <f t="shared" si="1"/>
        <v>5857493</v>
      </c>
      <c r="L9" s="20">
        <f t="shared" si="2"/>
        <v>818147</v>
      </c>
    </row>
    <row r="10" spans="2:12" s="10" customFormat="1" ht="19.5" customHeight="1">
      <c r="B10" s="19">
        <v>1501003</v>
      </c>
      <c r="C10" s="19" t="s">
        <v>167</v>
      </c>
      <c r="D10" s="19">
        <v>1264800</v>
      </c>
      <c r="E10" s="19"/>
      <c r="F10" s="19"/>
      <c r="G10" s="19">
        <f t="shared" si="0"/>
        <v>1264800</v>
      </c>
      <c r="H10" s="19">
        <v>1261600</v>
      </c>
      <c r="I10" s="19"/>
      <c r="J10" s="19"/>
      <c r="K10" s="19">
        <f t="shared" si="1"/>
        <v>1261600</v>
      </c>
      <c r="L10" s="20">
        <f t="shared" si="2"/>
        <v>-3200</v>
      </c>
    </row>
    <row r="11" spans="2:12" s="10" customFormat="1" ht="19.5" customHeight="1">
      <c r="B11" s="19">
        <v>1405008</v>
      </c>
      <c r="C11" s="19" t="s">
        <v>168</v>
      </c>
      <c r="D11" s="19">
        <v>24000</v>
      </c>
      <c r="E11" s="19"/>
      <c r="F11" s="19"/>
      <c r="G11" s="19">
        <f t="shared" si="0"/>
        <v>24000</v>
      </c>
      <c r="H11" s="19">
        <v>2801235</v>
      </c>
      <c r="I11" s="19"/>
      <c r="J11" s="19"/>
      <c r="K11" s="19">
        <f t="shared" si="1"/>
        <v>2801235</v>
      </c>
      <c r="L11" s="20">
        <f t="shared" si="2"/>
        <v>2777235</v>
      </c>
    </row>
    <row r="12" spans="2:12" s="10" customFormat="1" ht="19.5" customHeight="1">
      <c r="B12" s="19">
        <v>1405006</v>
      </c>
      <c r="C12" s="19" t="s">
        <v>45</v>
      </c>
      <c r="D12" s="19">
        <v>15000</v>
      </c>
      <c r="E12" s="19"/>
      <c r="F12" s="19"/>
      <c r="G12" s="19">
        <f t="shared" si="0"/>
        <v>15000</v>
      </c>
      <c r="H12" s="19">
        <v>0</v>
      </c>
      <c r="I12" s="19"/>
      <c r="J12" s="19"/>
      <c r="K12" s="19">
        <f t="shared" si="1"/>
        <v>0</v>
      </c>
      <c r="L12" s="20">
        <f t="shared" si="2"/>
        <v>-15000</v>
      </c>
    </row>
    <row r="13" spans="2:12" s="10" customFormat="1" ht="19.5" customHeight="1">
      <c r="B13" s="19">
        <v>1402004</v>
      </c>
      <c r="C13" s="19" t="s">
        <v>169</v>
      </c>
      <c r="D13" s="19">
        <v>39101</v>
      </c>
      <c r="E13" s="19">
        <v>5338</v>
      </c>
      <c r="F13" s="19"/>
      <c r="G13" s="19">
        <f t="shared" si="0"/>
        <v>44439</v>
      </c>
      <c r="H13" s="19">
        <v>104448</v>
      </c>
      <c r="I13" s="19"/>
      <c r="J13" s="19"/>
      <c r="K13" s="19">
        <f t="shared" si="1"/>
        <v>104448</v>
      </c>
      <c r="L13" s="20">
        <f t="shared" si="2"/>
        <v>60009</v>
      </c>
    </row>
    <row r="14" spans="2:12" s="10" customFormat="1" ht="19.5" customHeight="1">
      <c r="B14" s="19">
        <v>1401101</v>
      </c>
      <c r="C14" s="19" t="s">
        <v>16</v>
      </c>
      <c r="D14" s="19">
        <v>337121</v>
      </c>
      <c r="E14" s="19"/>
      <c r="F14" s="19"/>
      <c r="G14" s="19">
        <f t="shared" si="0"/>
        <v>337121</v>
      </c>
      <c r="H14" s="19">
        <v>620368</v>
      </c>
      <c r="I14" s="19"/>
      <c r="J14" s="19"/>
      <c r="K14" s="19">
        <f t="shared" si="1"/>
        <v>620368</v>
      </c>
      <c r="L14" s="20">
        <f t="shared" si="2"/>
        <v>283247</v>
      </c>
    </row>
    <row r="15" spans="2:12" s="10" customFormat="1" ht="19.5" customHeight="1">
      <c r="B15" s="19">
        <v>1402003</v>
      </c>
      <c r="C15" s="19" t="s">
        <v>166</v>
      </c>
      <c r="D15" s="19">
        <v>0</v>
      </c>
      <c r="E15" s="19"/>
      <c r="F15" s="19"/>
      <c r="G15" s="19">
        <f t="shared" si="0"/>
        <v>0</v>
      </c>
      <c r="H15" s="19">
        <v>17720</v>
      </c>
      <c r="I15" s="19"/>
      <c r="J15" s="19"/>
      <c r="K15" s="19">
        <f t="shared" si="1"/>
        <v>17720</v>
      </c>
      <c r="L15" s="20">
        <f t="shared" si="2"/>
        <v>17720</v>
      </c>
    </row>
    <row r="16" spans="2:12" s="10" customFormat="1" ht="19.5" customHeight="1">
      <c r="B16" s="19">
        <v>1401103</v>
      </c>
      <c r="C16" s="19" t="s">
        <v>17</v>
      </c>
      <c r="D16" s="19">
        <v>1205067</v>
      </c>
      <c r="E16" s="19"/>
      <c r="F16" s="19"/>
      <c r="G16" s="19">
        <f t="shared" si="0"/>
        <v>1205067</v>
      </c>
      <c r="H16" s="19">
        <v>763995</v>
      </c>
      <c r="I16" s="19"/>
      <c r="J16" s="19"/>
      <c r="K16" s="19">
        <f t="shared" si="1"/>
        <v>763995</v>
      </c>
      <c r="L16" s="20">
        <f t="shared" si="2"/>
        <v>-441072</v>
      </c>
    </row>
    <row r="17" spans="2:12" s="10" customFormat="1" ht="19.5" customHeight="1">
      <c r="B17" s="19">
        <v>1308003</v>
      </c>
      <c r="C17" s="19" t="s">
        <v>18</v>
      </c>
      <c r="D17" s="19">
        <v>887250</v>
      </c>
      <c r="E17" s="19"/>
      <c r="F17" s="19"/>
      <c r="G17" s="19">
        <f t="shared" si="0"/>
        <v>887250</v>
      </c>
      <c r="H17" s="19">
        <v>931612</v>
      </c>
      <c r="I17" s="19"/>
      <c r="J17" s="19"/>
      <c r="K17" s="19">
        <f t="shared" si="1"/>
        <v>931612</v>
      </c>
      <c r="L17" s="20">
        <f t="shared" si="2"/>
        <v>44362</v>
      </c>
    </row>
    <row r="18" spans="2:12" s="10" customFormat="1" ht="19.5" customHeight="1">
      <c r="B18" s="19">
        <v>1301003</v>
      </c>
      <c r="C18" s="19" t="s">
        <v>19</v>
      </c>
      <c r="D18" s="19">
        <v>764925</v>
      </c>
      <c r="E18" s="19"/>
      <c r="F18" s="19"/>
      <c r="G18" s="19">
        <f t="shared" si="0"/>
        <v>764925</v>
      </c>
      <c r="H18" s="19">
        <v>803171</v>
      </c>
      <c r="I18" s="19"/>
      <c r="J18" s="19"/>
      <c r="K18" s="19">
        <f t="shared" si="1"/>
        <v>803171</v>
      </c>
      <c r="L18" s="20">
        <f t="shared" si="2"/>
        <v>38246</v>
      </c>
    </row>
    <row r="19" spans="2:12" s="10" customFormat="1" ht="19.5" customHeight="1">
      <c r="B19" s="19">
        <v>1301004</v>
      </c>
      <c r="C19" s="19" t="s">
        <v>20</v>
      </c>
      <c r="D19" s="19">
        <v>587633</v>
      </c>
      <c r="E19" s="19"/>
      <c r="F19" s="19"/>
      <c r="G19" s="19">
        <f t="shared" si="0"/>
        <v>587633</v>
      </c>
      <c r="H19" s="19">
        <v>620000</v>
      </c>
      <c r="I19" s="19"/>
      <c r="J19" s="19"/>
      <c r="K19" s="19">
        <f t="shared" si="1"/>
        <v>620000</v>
      </c>
      <c r="L19" s="20">
        <f t="shared" si="2"/>
        <v>32367</v>
      </c>
    </row>
    <row r="20" spans="2:12" s="10" customFormat="1" ht="18" customHeight="1">
      <c r="B20" s="21">
        <v>1404001</v>
      </c>
      <c r="C20" s="19" t="s">
        <v>21</v>
      </c>
      <c r="D20" s="19">
        <v>120750</v>
      </c>
      <c r="E20" s="19"/>
      <c r="F20" s="19"/>
      <c r="G20" s="19">
        <f t="shared" si="0"/>
        <v>120750</v>
      </c>
      <c r="H20" s="19">
        <v>126787</v>
      </c>
      <c r="I20" s="19"/>
      <c r="J20" s="19"/>
      <c r="K20" s="19">
        <f t="shared" si="1"/>
        <v>126787</v>
      </c>
      <c r="L20" s="20">
        <f t="shared" si="2"/>
        <v>6037</v>
      </c>
    </row>
    <row r="21" spans="2:12" s="10" customFormat="1" ht="30">
      <c r="B21" s="21">
        <v>1301006</v>
      </c>
      <c r="C21" s="23" t="s">
        <v>22</v>
      </c>
      <c r="D21" s="19">
        <v>1636205</v>
      </c>
      <c r="E21" s="19"/>
      <c r="F21" s="19"/>
      <c r="G21" s="19">
        <f t="shared" si="0"/>
        <v>1636205</v>
      </c>
      <c r="H21" s="19">
        <v>1685833</v>
      </c>
      <c r="I21" s="19"/>
      <c r="J21" s="19"/>
      <c r="K21" s="19">
        <f t="shared" si="1"/>
        <v>1685833</v>
      </c>
      <c r="L21" s="20">
        <f t="shared" si="2"/>
        <v>49628</v>
      </c>
    </row>
    <row r="22" spans="2:12" s="10" customFormat="1" ht="18" customHeight="1">
      <c r="B22" s="21">
        <v>1401104</v>
      </c>
      <c r="C22" s="19" t="s">
        <v>23</v>
      </c>
      <c r="D22" s="19">
        <v>155272</v>
      </c>
      <c r="E22" s="19"/>
      <c r="F22" s="19"/>
      <c r="G22" s="19">
        <f t="shared" si="0"/>
        <v>155272</v>
      </c>
      <c r="H22" s="19">
        <v>158130</v>
      </c>
      <c r="I22" s="19"/>
      <c r="J22" s="19"/>
      <c r="K22" s="19">
        <f t="shared" si="1"/>
        <v>158130</v>
      </c>
      <c r="L22" s="20">
        <f t="shared" si="2"/>
        <v>2858</v>
      </c>
    </row>
    <row r="23" spans="2:12" s="10" customFormat="1" ht="30">
      <c r="B23" s="21">
        <v>1301007</v>
      </c>
      <c r="C23" s="23" t="s">
        <v>24</v>
      </c>
      <c r="D23" s="19">
        <v>179025</v>
      </c>
      <c r="E23" s="19"/>
      <c r="F23" s="19"/>
      <c r="G23" s="19">
        <f t="shared" si="0"/>
        <v>179025</v>
      </c>
      <c r="H23" s="19">
        <v>187975</v>
      </c>
      <c r="I23" s="19"/>
      <c r="J23" s="19"/>
      <c r="K23" s="19">
        <f t="shared" si="1"/>
        <v>187975</v>
      </c>
      <c r="L23" s="20">
        <f t="shared" si="2"/>
        <v>8950</v>
      </c>
    </row>
    <row r="24" spans="2:12" s="10" customFormat="1" ht="17.25" customHeight="1">
      <c r="B24" s="21">
        <v>1404002</v>
      </c>
      <c r="C24" s="19" t="s">
        <v>25</v>
      </c>
      <c r="D24" s="19">
        <v>98272</v>
      </c>
      <c r="E24" s="19"/>
      <c r="F24" s="19"/>
      <c r="G24" s="19">
        <f t="shared" si="0"/>
        <v>98272</v>
      </c>
      <c r="H24" s="19">
        <v>86990</v>
      </c>
      <c r="I24" s="19"/>
      <c r="J24" s="19"/>
      <c r="K24" s="19">
        <f t="shared" si="1"/>
        <v>86990</v>
      </c>
      <c r="L24" s="20">
        <f t="shared" si="2"/>
        <v>-11282</v>
      </c>
    </row>
    <row r="25" spans="2:12" s="10" customFormat="1" ht="17.25" customHeight="1">
      <c r="B25" s="21">
        <v>1401403</v>
      </c>
      <c r="C25" s="19" t="s">
        <v>26</v>
      </c>
      <c r="D25" s="19">
        <v>0</v>
      </c>
      <c r="E25" s="19"/>
      <c r="F25" s="19"/>
      <c r="G25" s="19">
        <f t="shared" si="0"/>
        <v>0</v>
      </c>
      <c r="H25" s="19">
        <v>6160</v>
      </c>
      <c r="I25" s="19"/>
      <c r="J25" s="19"/>
      <c r="K25" s="19">
        <f t="shared" si="1"/>
        <v>6160</v>
      </c>
      <c r="L25" s="20">
        <f t="shared" si="2"/>
        <v>6160</v>
      </c>
    </row>
    <row r="26" spans="2:12" s="10" customFormat="1" ht="17.25" customHeight="1">
      <c r="B26" s="21">
        <v>1304001</v>
      </c>
      <c r="C26" s="19" t="s">
        <v>27</v>
      </c>
      <c r="D26" s="19">
        <v>300000</v>
      </c>
      <c r="E26" s="19"/>
      <c r="F26" s="19"/>
      <c r="G26" s="19">
        <f t="shared" si="0"/>
        <v>300000</v>
      </c>
      <c r="H26" s="19">
        <v>0</v>
      </c>
      <c r="I26" s="19"/>
      <c r="J26" s="19"/>
      <c r="K26" s="19">
        <f t="shared" si="1"/>
        <v>0</v>
      </c>
      <c r="L26" s="20">
        <f t="shared" si="2"/>
        <v>-300000</v>
      </c>
    </row>
    <row r="27" spans="2:12" s="10" customFormat="1" ht="17.25" customHeight="1">
      <c r="B27" s="21">
        <v>1404003</v>
      </c>
      <c r="C27" s="19" t="s">
        <v>72</v>
      </c>
      <c r="D27" s="19">
        <v>675000</v>
      </c>
      <c r="E27" s="19"/>
      <c r="F27" s="19"/>
      <c r="G27" s="19">
        <f t="shared" si="0"/>
        <v>675000</v>
      </c>
      <c r="H27" s="19">
        <v>738000</v>
      </c>
      <c r="I27" s="19"/>
      <c r="J27" s="19"/>
      <c r="K27" s="19">
        <f t="shared" si="1"/>
        <v>738000</v>
      </c>
      <c r="L27" s="20">
        <f t="shared" si="2"/>
        <v>63000</v>
      </c>
    </row>
    <row r="28" spans="2:12" s="10" customFormat="1" ht="17.25" customHeight="1">
      <c r="B28" s="21">
        <v>1301001</v>
      </c>
      <c r="C28" s="19" t="s">
        <v>28</v>
      </c>
      <c r="D28" s="19">
        <v>19883821</v>
      </c>
      <c r="E28" s="19"/>
      <c r="F28" s="19"/>
      <c r="G28" s="19">
        <f t="shared" si="0"/>
        <v>19883821</v>
      </c>
      <c r="H28" s="19">
        <v>20453052</v>
      </c>
      <c r="I28" s="19"/>
      <c r="J28" s="19"/>
      <c r="K28" s="19">
        <f t="shared" si="1"/>
        <v>20453052</v>
      </c>
      <c r="L28" s="20">
        <f t="shared" si="2"/>
        <v>569231</v>
      </c>
    </row>
    <row r="29" spans="2:12" s="10" customFormat="1" ht="17.25" customHeight="1">
      <c r="B29" s="21">
        <v>1308007</v>
      </c>
      <c r="C29" s="19" t="s">
        <v>165</v>
      </c>
      <c r="D29" s="19">
        <v>0</v>
      </c>
      <c r="E29" s="19"/>
      <c r="F29" s="19"/>
      <c r="G29" s="19">
        <f t="shared" si="0"/>
        <v>0</v>
      </c>
      <c r="H29" s="19">
        <v>256916</v>
      </c>
      <c r="I29" s="19"/>
      <c r="J29" s="19"/>
      <c r="K29" s="19">
        <f t="shared" si="1"/>
        <v>256916</v>
      </c>
      <c r="L29" s="20">
        <f t="shared" si="2"/>
        <v>256916</v>
      </c>
    </row>
    <row r="30" spans="2:12" s="10" customFormat="1" ht="17.25" customHeight="1">
      <c r="B30" s="21">
        <v>1302001</v>
      </c>
      <c r="C30" s="19" t="s">
        <v>29</v>
      </c>
      <c r="D30" s="19"/>
      <c r="E30" s="19">
        <v>7000</v>
      </c>
      <c r="F30" s="19"/>
      <c r="G30" s="19">
        <f t="shared" si="0"/>
        <v>7000</v>
      </c>
      <c r="H30" s="19"/>
      <c r="I30" s="19"/>
      <c r="J30" s="19"/>
      <c r="K30" s="19">
        <f t="shared" si="1"/>
        <v>0</v>
      </c>
      <c r="L30" s="20">
        <f t="shared" si="2"/>
        <v>-7000</v>
      </c>
    </row>
    <row r="31" spans="2:12" s="10" customFormat="1" ht="17.25" customHeight="1">
      <c r="B31" s="21">
        <v>1308005</v>
      </c>
      <c r="C31" s="19" t="s">
        <v>30</v>
      </c>
      <c r="D31" s="19">
        <v>1292873</v>
      </c>
      <c r="E31" s="19"/>
      <c r="F31" s="19"/>
      <c r="G31" s="19">
        <f t="shared" si="0"/>
        <v>1292873</v>
      </c>
      <c r="H31" s="19">
        <v>1420240</v>
      </c>
      <c r="I31" s="19"/>
      <c r="J31" s="19"/>
      <c r="K31" s="19">
        <f t="shared" si="1"/>
        <v>1420240</v>
      </c>
      <c r="L31" s="20">
        <f t="shared" si="2"/>
        <v>127367</v>
      </c>
    </row>
    <row r="32" spans="2:12" s="10" customFormat="1" ht="17.25" customHeight="1">
      <c r="B32" s="21">
        <v>1201002</v>
      </c>
      <c r="C32" s="19" t="s">
        <v>164</v>
      </c>
      <c r="D32" s="19">
        <v>0</v>
      </c>
      <c r="E32" s="19"/>
      <c r="F32" s="19"/>
      <c r="G32" s="19">
        <f t="shared" si="0"/>
        <v>0</v>
      </c>
      <c r="H32" s="19">
        <v>32540</v>
      </c>
      <c r="I32" s="19"/>
      <c r="J32" s="19"/>
      <c r="K32" s="19">
        <f t="shared" si="1"/>
        <v>32540</v>
      </c>
      <c r="L32" s="20">
        <f t="shared" si="2"/>
        <v>32540</v>
      </c>
    </row>
    <row r="33" spans="2:12" s="10" customFormat="1" ht="19.5" customHeight="1">
      <c r="B33" s="21">
        <v>1401401</v>
      </c>
      <c r="C33" s="19" t="s">
        <v>31</v>
      </c>
      <c r="D33" s="19">
        <v>127858</v>
      </c>
      <c r="E33" s="19">
        <v>642657</v>
      </c>
      <c r="F33" s="19"/>
      <c r="G33" s="19">
        <f t="shared" si="0"/>
        <v>770515</v>
      </c>
      <c r="H33" s="19">
        <v>81009</v>
      </c>
      <c r="I33" s="19">
        <v>2598993</v>
      </c>
      <c r="J33" s="19"/>
      <c r="K33" s="19">
        <f t="shared" si="1"/>
        <v>2680002</v>
      </c>
      <c r="L33" s="20">
        <f t="shared" si="2"/>
        <v>1909487</v>
      </c>
    </row>
    <row r="34" spans="2:12" s="10" customFormat="1" ht="18" customHeight="1">
      <c r="B34" s="21">
        <v>1301008</v>
      </c>
      <c r="C34" s="19" t="s">
        <v>32</v>
      </c>
      <c r="D34" s="19">
        <v>7701</v>
      </c>
      <c r="E34" s="19"/>
      <c r="F34" s="19"/>
      <c r="G34" s="19">
        <f t="shared" si="0"/>
        <v>7701</v>
      </c>
      <c r="H34" s="19">
        <v>0</v>
      </c>
      <c r="I34" s="19"/>
      <c r="J34" s="19"/>
      <c r="K34" s="19">
        <f t="shared" si="1"/>
        <v>0</v>
      </c>
      <c r="L34" s="20">
        <f t="shared" si="2"/>
        <v>-7701</v>
      </c>
    </row>
    <row r="35" spans="2:12" s="10" customFormat="1" ht="18.75" customHeight="1">
      <c r="B35" s="21">
        <v>1201001</v>
      </c>
      <c r="C35" s="23" t="s">
        <v>163</v>
      </c>
      <c r="D35" s="19">
        <v>7055000</v>
      </c>
      <c r="E35" s="19"/>
      <c r="F35" s="19"/>
      <c r="G35" s="19">
        <f t="shared" si="0"/>
        <v>7055000</v>
      </c>
      <c r="H35" s="19">
        <v>4593080</v>
      </c>
      <c r="I35" s="19"/>
      <c r="J35" s="19"/>
      <c r="K35" s="19">
        <f t="shared" si="1"/>
        <v>4593080</v>
      </c>
      <c r="L35" s="20">
        <f t="shared" si="2"/>
        <v>-2461920</v>
      </c>
    </row>
    <row r="36" spans="2:12" s="10" customFormat="1" ht="18" customHeight="1">
      <c r="B36" s="21">
        <v>1404004</v>
      </c>
      <c r="C36" s="19" t="s">
        <v>33</v>
      </c>
      <c r="D36" s="19">
        <v>393594</v>
      </c>
      <c r="E36" s="19">
        <v>0</v>
      </c>
      <c r="F36" s="19"/>
      <c r="G36" s="19">
        <f t="shared" si="0"/>
        <v>393594</v>
      </c>
      <c r="H36" s="19">
        <v>0</v>
      </c>
      <c r="I36" s="19">
        <v>0</v>
      </c>
      <c r="J36" s="19"/>
      <c r="K36" s="19">
        <f t="shared" si="1"/>
        <v>0</v>
      </c>
      <c r="L36" s="20">
        <f t="shared" si="2"/>
        <v>-393594</v>
      </c>
    </row>
    <row r="37" spans="2:12" s="10" customFormat="1" ht="18" customHeight="1">
      <c r="B37" s="21">
        <v>1808001</v>
      </c>
      <c r="C37" s="22" t="s">
        <v>35</v>
      </c>
      <c r="D37" s="20">
        <v>107910</v>
      </c>
      <c r="E37" s="19">
        <v>169502</v>
      </c>
      <c r="F37" s="19"/>
      <c r="G37" s="19">
        <f t="shared" si="0"/>
        <v>277412</v>
      </c>
      <c r="H37" s="20">
        <v>1697368</v>
      </c>
      <c r="I37" s="19">
        <v>773808</v>
      </c>
      <c r="J37" s="19">
        <v>179299</v>
      </c>
      <c r="K37" s="19">
        <f t="shared" si="1"/>
        <v>2650475</v>
      </c>
      <c r="L37" s="20">
        <f t="shared" si="2"/>
        <v>2373063</v>
      </c>
    </row>
    <row r="38" spans="2:12" s="10" customFormat="1" ht="18" customHeight="1">
      <c r="B38" s="21">
        <v>1401301</v>
      </c>
      <c r="C38" s="19" t="s">
        <v>34</v>
      </c>
      <c r="D38" s="19">
        <v>548628</v>
      </c>
      <c r="E38" s="19"/>
      <c r="F38" s="19"/>
      <c r="G38" s="19">
        <f t="shared" si="0"/>
        <v>548628</v>
      </c>
      <c r="H38" s="19">
        <v>1084053</v>
      </c>
      <c r="I38" s="19"/>
      <c r="J38" s="19"/>
      <c r="K38" s="19">
        <f t="shared" si="1"/>
        <v>1084053</v>
      </c>
      <c r="L38" s="20">
        <f t="shared" si="2"/>
        <v>535425</v>
      </c>
    </row>
    <row r="39" spans="2:12" s="10" customFormat="1" ht="29.25" customHeight="1">
      <c r="B39" s="21">
        <v>1402001</v>
      </c>
      <c r="C39" s="54" t="s">
        <v>36</v>
      </c>
      <c r="D39" s="19">
        <v>1700</v>
      </c>
      <c r="E39" s="19"/>
      <c r="F39" s="19"/>
      <c r="G39" s="19">
        <f t="shared" si="0"/>
        <v>1700</v>
      </c>
      <c r="H39" s="19">
        <v>3635</v>
      </c>
      <c r="I39" s="19"/>
      <c r="J39" s="19"/>
      <c r="K39" s="19">
        <f t="shared" si="1"/>
        <v>3635</v>
      </c>
      <c r="L39" s="20">
        <f t="shared" si="2"/>
        <v>1935</v>
      </c>
    </row>
    <row r="40" spans="2:12" s="10" customFormat="1" ht="22.5" customHeight="1">
      <c r="B40" s="21">
        <v>1804001</v>
      </c>
      <c r="C40" s="19" t="s">
        <v>162</v>
      </c>
      <c r="D40" s="19">
        <v>0</v>
      </c>
      <c r="E40" s="19"/>
      <c r="F40" s="19"/>
      <c r="G40" s="19">
        <f t="shared" si="0"/>
        <v>0</v>
      </c>
      <c r="H40" s="19">
        <v>21612</v>
      </c>
      <c r="I40" s="19"/>
      <c r="J40" s="19"/>
      <c r="K40" s="19">
        <f t="shared" si="1"/>
        <v>21612</v>
      </c>
      <c r="L40" s="20">
        <f t="shared" si="2"/>
        <v>21612</v>
      </c>
    </row>
    <row r="41" spans="2:12" s="10" customFormat="1" ht="21" customHeight="1">
      <c r="B41" s="21">
        <v>1408003</v>
      </c>
      <c r="C41" s="19" t="s">
        <v>37</v>
      </c>
      <c r="D41" s="19">
        <v>1414791</v>
      </c>
      <c r="E41" s="19">
        <v>72754</v>
      </c>
      <c r="F41" s="19">
        <v>512763</v>
      </c>
      <c r="G41" s="19">
        <f t="shared" si="0"/>
        <v>2000308</v>
      </c>
      <c r="H41" s="19">
        <v>516473</v>
      </c>
      <c r="I41" s="19">
        <v>1974654</v>
      </c>
      <c r="J41" s="19">
        <v>0</v>
      </c>
      <c r="K41" s="19">
        <f t="shared" si="1"/>
        <v>2491127</v>
      </c>
      <c r="L41" s="20">
        <f t="shared" si="2"/>
        <v>490819</v>
      </c>
    </row>
    <row r="42" spans="2:12" s="10" customFormat="1" ht="24.75" customHeight="1">
      <c r="B42" s="21">
        <v>1701001</v>
      </c>
      <c r="C42" s="19" t="s">
        <v>38</v>
      </c>
      <c r="D42" s="19">
        <v>624913</v>
      </c>
      <c r="E42" s="19">
        <v>0</v>
      </c>
      <c r="F42" s="19">
        <v>5915</v>
      </c>
      <c r="G42" s="19">
        <f t="shared" si="0"/>
        <v>630828</v>
      </c>
      <c r="H42" s="19">
        <v>895437</v>
      </c>
      <c r="I42" s="19">
        <v>0</v>
      </c>
      <c r="J42" s="19">
        <v>0</v>
      </c>
      <c r="K42" s="19">
        <f t="shared" si="1"/>
        <v>895437</v>
      </c>
      <c r="L42" s="20">
        <f t="shared" si="2"/>
        <v>264609</v>
      </c>
    </row>
    <row r="43" spans="2:12" s="10" customFormat="1" ht="22.5" customHeight="1">
      <c r="B43" s="21">
        <v>1711001</v>
      </c>
      <c r="C43" s="19" t="s">
        <v>39</v>
      </c>
      <c r="D43" s="19">
        <v>1493831</v>
      </c>
      <c r="E43" s="19">
        <v>1415067</v>
      </c>
      <c r="F43" s="19">
        <v>60688</v>
      </c>
      <c r="G43" s="19">
        <f t="shared" si="0"/>
        <v>2969586</v>
      </c>
      <c r="H43" s="19">
        <v>899602</v>
      </c>
      <c r="I43" s="19">
        <v>1134702</v>
      </c>
      <c r="J43" s="19">
        <v>121556</v>
      </c>
      <c r="K43" s="19">
        <f t="shared" si="1"/>
        <v>2155860</v>
      </c>
      <c r="L43" s="20">
        <f t="shared" si="2"/>
        <v>-813726</v>
      </c>
    </row>
    <row r="44" spans="2:12" s="10" customFormat="1" ht="19.5" customHeight="1">
      <c r="B44" s="21">
        <v>1702001</v>
      </c>
      <c r="C44" s="19" t="s">
        <v>40</v>
      </c>
      <c r="D44" s="19">
        <v>0</v>
      </c>
      <c r="E44" s="19"/>
      <c r="F44" s="19"/>
      <c r="G44" s="19">
        <f t="shared" si="0"/>
        <v>0</v>
      </c>
      <c r="H44" s="19">
        <v>4500</v>
      </c>
      <c r="I44" s="19">
        <v>0</v>
      </c>
      <c r="J44" s="19"/>
      <c r="K44" s="19">
        <f t="shared" si="1"/>
        <v>4500</v>
      </c>
      <c r="L44" s="20">
        <f t="shared" si="2"/>
        <v>4500</v>
      </c>
    </row>
    <row r="45" spans="2:12" s="10" customFormat="1" ht="21.75" customHeight="1">
      <c r="B45" s="21">
        <v>1406001</v>
      </c>
      <c r="C45" s="19" t="s">
        <v>41</v>
      </c>
      <c r="D45" s="19">
        <v>64949</v>
      </c>
      <c r="E45" s="19"/>
      <c r="F45" s="19"/>
      <c r="G45" s="19">
        <f t="shared" si="0"/>
        <v>64949</v>
      </c>
      <c r="H45" s="19">
        <v>42000</v>
      </c>
      <c r="I45" s="19"/>
      <c r="J45" s="19"/>
      <c r="K45" s="19">
        <f t="shared" si="1"/>
        <v>42000</v>
      </c>
      <c r="L45" s="20">
        <f t="shared" si="2"/>
        <v>-22949</v>
      </c>
    </row>
    <row r="46" spans="2:12" s="10" customFormat="1" ht="35.25" customHeight="1">
      <c r="B46" s="21">
        <v>1407002</v>
      </c>
      <c r="C46" s="23" t="s">
        <v>42</v>
      </c>
      <c r="D46" s="19"/>
      <c r="E46" s="19">
        <v>4159910</v>
      </c>
      <c r="F46" s="19"/>
      <c r="G46" s="19">
        <f t="shared" si="0"/>
        <v>4159910</v>
      </c>
      <c r="H46" s="19"/>
      <c r="I46" s="19">
        <v>3661422</v>
      </c>
      <c r="J46" s="19"/>
      <c r="K46" s="19">
        <f t="shared" si="1"/>
        <v>3661422</v>
      </c>
      <c r="L46" s="20">
        <f t="shared" si="2"/>
        <v>-498488</v>
      </c>
    </row>
    <row r="47" spans="2:12" s="10" customFormat="1" ht="21" customHeight="1">
      <c r="B47" s="21">
        <v>1407004</v>
      </c>
      <c r="C47" s="19" t="s">
        <v>43</v>
      </c>
      <c r="D47" s="19"/>
      <c r="E47" s="19">
        <v>1908665</v>
      </c>
      <c r="F47" s="19"/>
      <c r="G47" s="19">
        <f t="shared" si="0"/>
        <v>1908665</v>
      </c>
      <c r="H47" s="19"/>
      <c r="I47" s="19">
        <v>59441</v>
      </c>
      <c r="J47" s="19"/>
      <c r="K47" s="19">
        <f t="shared" si="1"/>
        <v>59441</v>
      </c>
      <c r="L47" s="20">
        <f t="shared" si="2"/>
        <v>-1849224</v>
      </c>
    </row>
    <row r="48" spans="2:12" s="10" customFormat="1" ht="23.25" customHeight="1">
      <c r="B48" s="21">
        <v>1405004</v>
      </c>
      <c r="C48" s="19" t="s">
        <v>44</v>
      </c>
      <c r="D48" s="19"/>
      <c r="E48" s="19">
        <v>11729655</v>
      </c>
      <c r="F48" s="19"/>
      <c r="G48" s="19">
        <f t="shared" si="0"/>
        <v>11729655</v>
      </c>
      <c r="H48" s="19"/>
      <c r="I48" s="19">
        <v>12142761</v>
      </c>
      <c r="J48" s="19"/>
      <c r="K48" s="19">
        <f t="shared" si="1"/>
        <v>12142761</v>
      </c>
      <c r="L48" s="20">
        <f t="shared" si="2"/>
        <v>413106</v>
      </c>
    </row>
    <row r="49" spans="2:12" s="10" customFormat="1" ht="24.75" customHeight="1">
      <c r="B49" s="21">
        <v>1407012</v>
      </c>
      <c r="C49" s="19" t="s">
        <v>160</v>
      </c>
      <c r="D49" s="19"/>
      <c r="E49" s="19">
        <v>7210</v>
      </c>
      <c r="F49" s="19"/>
      <c r="G49" s="19">
        <f t="shared" si="0"/>
        <v>7210</v>
      </c>
      <c r="H49" s="19"/>
      <c r="I49" s="19">
        <v>14350</v>
      </c>
      <c r="J49" s="19"/>
      <c r="K49" s="19">
        <f t="shared" si="1"/>
        <v>14350</v>
      </c>
      <c r="L49" s="20">
        <f t="shared" si="2"/>
        <v>7140</v>
      </c>
    </row>
    <row r="50" spans="2:12" s="10" customFormat="1" ht="21.75" customHeight="1">
      <c r="B50" s="21">
        <v>1407014</v>
      </c>
      <c r="C50" s="19" t="s">
        <v>161</v>
      </c>
      <c r="D50" s="19"/>
      <c r="E50" s="19">
        <v>30000</v>
      </c>
      <c r="F50" s="19"/>
      <c r="G50" s="19">
        <f t="shared" si="0"/>
        <v>30000</v>
      </c>
      <c r="H50" s="19">
        <v>0</v>
      </c>
      <c r="I50" s="19">
        <v>110225</v>
      </c>
      <c r="J50" s="19"/>
      <c r="K50" s="19">
        <f t="shared" si="1"/>
        <v>110225</v>
      </c>
      <c r="L50" s="20">
        <f t="shared" si="2"/>
        <v>80225</v>
      </c>
    </row>
    <row r="51" spans="2:12" s="10" customFormat="1" ht="19.5" customHeight="1">
      <c r="B51" s="19"/>
      <c r="C51" s="24" t="s">
        <v>9</v>
      </c>
      <c r="D51" s="24">
        <f>SUM(D6:D50)</f>
        <v>60445492</v>
      </c>
      <c r="E51" s="24">
        <f>SUM(E6:E50)</f>
        <v>44199260</v>
      </c>
      <c r="F51" s="24">
        <f>SUM(F6:F50)</f>
        <v>8872988</v>
      </c>
      <c r="G51" s="24">
        <f t="shared" si="0"/>
        <v>113517740</v>
      </c>
      <c r="H51" s="24">
        <f>SUM(H6:H50)</f>
        <v>64001194</v>
      </c>
      <c r="I51" s="24">
        <f>SUM(I6:I50)</f>
        <v>48447313</v>
      </c>
      <c r="J51" s="24">
        <f>SUM(J6:J50)</f>
        <v>9258427</v>
      </c>
      <c r="K51" s="24">
        <f t="shared" si="1"/>
        <v>121706934</v>
      </c>
      <c r="L51" s="46">
        <f>SUM(L6:L50)</f>
        <v>8189194</v>
      </c>
    </row>
    <row r="52" spans="2:12" s="10" customFormat="1" ht="15"/>
  </sheetData>
  <mergeCells count="7">
    <mergeCell ref="B5:L5"/>
    <mergeCell ref="B2:L2"/>
    <mergeCell ref="B3:B4"/>
    <mergeCell ref="C3:C4"/>
    <mergeCell ref="D3:G3"/>
    <mergeCell ref="H3:K3"/>
    <mergeCell ref="L3:L4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6"/>
  <sheetViews>
    <sheetView tabSelected="1" topLeftCell="A34" workbookViewId="0">
      <selection activeCell="C65" sqref="C65:D65"/>
    </sheetView>
  </sheetViews>
  <sheetFormatPr defaultRowHeight="15.75"/>
  <cols>
    <col min="1" max="1" width="45.5703125" style="1" customWidth="1"/>
    <col min="2" max="2" width="9.140625" style="1" customWidth="1"/>
    <col min="3" max="3" width="9.85546875" style="1" customWidth="1"/>
    <col min="4" max="4" width="10" style="1" customWidth="1"/>
    <col min="5" max="5" width="10.5703125" style="1" customWidth="1"/>
    <col min="6" max="16384" width="9.140625" style="1"/>
  </cols>
  <sheetData>
    <row r="1" spans="1:5" ht="15.75" customHeight="1">
      <c r="A1" s="94" t="s">
        <v>192</v>
      </c>
      <c r="B1" s="94"/>
      <c r="C1" s="94"/>
      <c r="D1" s="94"/>
      <c r="E1" s="94"/>
    </row>
    <row r="2" spans="1:5" ht="15.75" customHeight="1">
      <c r="A2" s="94" t="s">
        <v>193</v>
      </c>
      <c r="B2" s="94"/>
      <c r="C2" s="94"/>
      <c r="D2" s="94"/>
      <c r="E2" s="94"/>
    </row>
    <row r="3" spans="1:5" ht="15.75" customHeight="1">
      <c r="A3" s="94" t="s">
        <v>194</v>
      </c>
      <c r="B3" s="94"/>
      <c r="C3" s="94"/>
      <c r="D3" s="94"/>
      <c r="E3" s="94"/>
    </row>
    <row r="4" spans="1:5" ht="15.75" customHeight="1">
      <c r="A4" s="94" t="s">
        <v>195</v>
      </c>
      <c r="B4" s="94"/>
      <c r="C4" s="94"/>
      <c r="D4" s="94"/>
      <c r="E4" s="94"/>
    </row>
    <row r="5" spans="1:5" ht="19.5" customHeight="1">
      <c r="A5" s="95" t="s">
        <v>196</v>
      </c>
      <c r="B5" s="95"/>
      <c r="C5" s="95"/>
      <c r="D5" s="95"/>
      <c r="E5" s="95"/>
    </row>
    <row r="6" spans="1:5" ht="19.5" customHeight="1">
      <c r="A6" s="96" t="s">
        <v>197</v>
      </c>
      <c r="B6" s="96"/>
      <c r="C6" s="96"/>
      <c r="D6" s="96"/>
      <c r="E6" s="96"/>
    </row>
    <row r="7" spans="1:5" ht="19.5" customHeight="1">
      <c r="A7" s="58" t="s">
        <v>198</v>
      </c>
      <c r="B7" s="58"/>
      <c r="C7" s="58"/>
      <c r="D7" s="58"/>
      <c r="E7" s="58"/>
    </row>
    <row r="8" spans="1:5" ht="19.5" customHeight="1">
      <c r="A8" s="1" t="s">
        <v>199</v>
      </c>
    </row>
    <row r="9" spans="1:5" ht="7.5" customHeight="1"/>
    <row r="10" spans="1:5">
      <c r="A10" s="5" t="s">
        <v>200</v>
      </c>
    </row>
    <row r="11" spans="1:5">
      <c r="A11" s="3" t="s">
        <v>201</v>
      </c>
      <c r="B11" s="92" t="s">
        <v>202</v>
      </c>
      <c r="C11" s="93"/>
    </row>
    <row r="12" spans="1:5" ht="19.5" customHeight="1">
      <c r="A12" s="59" t="s">
        <v>203</v>
      </c>
      <c r="B12" s="92">
        <v>10</v>
      </c>
      <c r="C12" s="93"/>
    </row>
    <row r="14" spans="1:5">
      <c r="A14" s="5" t="s">
        <v>204</v>
      </c>
    </row>
    <row r="15" spans="1:5" ht="6.75" customHeight="1">
      <c r="A15" s="5"/>
    </row>
    <row r="16" spans="1:5" ht="15.75" customHeight="1">
      <c r="A16" s="97" t="s">
        <v>205</v>
      </c>
      <c r="B16" s="97"/>
      <c r="C16" s="97"/>
      <c r="D16" s="97"/>
      <c r="E16" s="97"/>
    </row>
    <row r="17" spans="1:5" ht="45" customHeight="1">
      <c r="A17" s="3"/>
      <c r="B17" s="55" t="s">
        <v>206</v>
      </c>
      <c r="C17" s="55" t="s">
        <v>207</v>
      </c>
      <c r="D17" s="55" t="s">
        <v>208</v>
      </c>
      <c r="E17" s="55" t="s">
        <v>209</v>
      </c>
    </row>
    <row r="18" spans="1:5" ht="14.25" customHeight="1">
      <c r="A18" s="3" t="s">
        <v>210</v>
      </c>
      <c r="B18" s="45">
        <v>20</v>
      </c>
      <c r="C18" s="45">
        <v>15</v>
      </c>
      <c r="D18" s="45">
        <v>10</v>
      </c>
      <c r="E18" s="45">
        <v>0</v>
      </c>
    </row>
    <row r="19" spans="1:5" ht="66.75" customHeight="1">
      <c r="A19" s="30" t="s">
        <v>211</v>
      </c>
      <c r="B19" s="45"/>
      <c r="C19" s="60">
        <v>0.61799999999999999</v>
      </c>
      <c r="D19" s="60"/>
      <c r="E19" s="45"/>
    </row>
    <row r="20" spans="1:5" ht="12.75" customHeight="1"/>
    <row r="21" spans="1:5" ht="15.75" customHeight="1">
      <c r="A21" s="94" t="s">
        <v>212</v>
      </c>
      <c r="B21" s="94"/>
      <c r="C21" s="94"/>
      <c r="D21" s="94"/>
      <c r="E21" s="94"/>
    </row>
    <row r="22" spans="1:5" ht="21" customHeight="1">
      <c r="A22" s="2" t="s">
        <v>213</v>
      </c>
    </row>
    <row r="24" spans="1:5" ht="33.75" customHeight="1">
      <c r="A24" s="3"/>
      <c r="B24" s="59" t="s">
        <v>214</v>
      </c>
      <c r="C24" s="59" t="s">
        <v>215</v>
      </c>
      <c r="D24" s="59" t="s">
        <v>216</v>
      </c>
      <c r="E24" s="59" t="s">
        <v>217</v>
      </c>
    </row>
    <row r="25" spans="1:5">
      <c r="A25" s="3" t="s">
        <v>210</v>
      </c>
      <c r="B25" s="6">
        <v>20</v>
      </c>
      <c r="C25" s="6">
        <v>15</v>
      </c>
      <c r="D25" s="6">
        <v>10</v>
      </c>
      <c r="E25" s="6">
        <v>0</v>
      </c>
    </row>
    <row r="26" spans="1:5" ht="31.5">
      <c r="A26" s="59" t="s">
        <v>218</v>
      </c>
      <c r="B26" s="45">
        <v>0</v>
      </c>
      <c r="C26" s="45">
        <v>0</v>
      </c>
      <c r="D26" s="45">
        <v>0</v>
      </c>
      <c r="E26" s="45">
        <v>0</v>
      </c>
    </row>
    <row r="28" spans="1:5" ht="30.75" customHeight="1">
      <c r="A28" s="56" t="s">
        <v>219</v>
      </c>
    </row>
    <row r="29" spans="1:5" ht="47.25">
      <c r="A29" s="45" t="s">
        <v>201</v>
      </c>
      <c r="B29" s="59" t="s">
        <v>220</v>
      </c>
      <c r="C29" s="59" t="s">
        <v>221</v>
      </c>
      <c r="D29" s="59" t="s">
        <v>222</v>
      </c>
      <c r="E29" s="59" t="s">
        <v>223</v>
      </c>
    </row>
    <row r="30" spans="1:5">
      <c r="A30" s="3" t="s">
        <v>210</v>
      </c>
      <c r="B30" s="45">
        <v>20</v>
      </c>
      <c r="C30" s="45">
        <v>15</v>
      </c>
      <c r="D30" s="45">
        <v>10</v>
      </c>
      <c r="E30" s="45">
        <v>0</v>
      </c>
    </row>
    <row r="31" spans="1:5" ht="31.5">
      <c r="A31" s="59" t="s">
        <v>224</v>
      </c>
      <c r="B31" s="60">
        <v>0.31890000000000002</v>
      </c>
      <c r="C31" s="45"/>
      <c r="D31" s="45"/>
      <c r="E31" s="45"/>
    </row>
    <row r="38" spans="1:5">
      <c r="A38" s="5" t="s">
        <v>225</v>
      </c>
    </row>
    <row r="39" spans="1:5">
      <c r="A39" s="5" t="s">
        <v>226</v>
      </c>
    </row>
    <row r="40" spans="1:5">
      <c r="A40" s="5" t="s">
        <v>227</v>
      </c>
    </row>
    <row r="42" spans="1:5" ht="47.25" customHeight="1">
      <c r="A42" s="45" t="s">
        <v>201</v>
      </c>
      <c r="B42" s="55" t="s">
        <v>228</v>
      </c>
      <c r="C42" s="55" t="s">
        <v>229</v>
      </c>
      <c r="D42" s="55" t="s">
        <v>230</v>
      </c>
      <c r="E42" s="55" t="s">
        <v>231</v>
      </c>
    </row>
    <row r="43" spans="1:5">
      <c r="A43" s="3" t="s">
        <v>210</v>
      </c>
      <c r="B43" s="45">
        <v>15</v>
      </c>
      <c r="C43" s="45">
        <v>10</v>
      </c>
      <c r="D43" s="45">
        <v>5</v>
      </c>
      <c r="E43" s="45">
        <v>0</v>
      </c>
    </row>
    <row r="44" spans="1:5">
      <c r="A44" s="45" t="s">
        <v>232</v>
      </c>
      <c r="B44" s="45"/>
      <c r="C44" s="61">
        <v>0.85</v>
      </c>
      <c r="D44" s="45"/>
      <c r="E44" s="61"/>
    </row>
    <row r="45" spans="1:5" ht="10.5" customHeight="1"/>
    <row r="46" spans="1:5">
      <c r="A46" s="5" t="s">
        <v>233</v>
      </c>
    </row>
    <row r="47" spans="1:5" ht="9.75" customHeight="1"/>
    <row r="48" spans="1:5" ht="47.25">
      <c r="A48" s="45" t="s">
        <v>201</v>
      </c>
      <c r="B48" s="55" t="s">
        <v>234</v>
      </c>
      <c r="C48" s="55" t="s">
        <v>235</v>
      </c>
      <c r="D48" s="55" t="s">
        <v>236</v>
      </c>
      <c r="E48" s="55" t="s">
        <v>237</v>
      </c>
    </row>
    <row r="49" spans="1:5">
      <c r="A49" s="3" t="s">
        <v>210</v>
      </c>
      <c r="B49" s="45">
        <v>15</v>
      </c>
      <c r="C49" s="45">
        <v>10</v>
      </c>
      <c r="D49" s="45">
        <v>5</v>
      </c>
      <c r="E49" s="45">
        <v>0</v>
      </c>
    </row>
    <row r="50" spans="1:5" ht="33.75" customHeight="1">
      <c r="A50" s="59" t="s">
        <v>238</v>
      </c>
      <c r="B50" s="61">
        <v>0.18</v>
      </c>
      <c r="C50" s="45"/>
      <c r="D50" s="45"/>
      <c r="E50" s="45"/>
    </row>
    <row r="51" spans="1:5" ht="12" customHeight="1"/>
    <row r="52" spans="1:5" ht="13.5" customHeight="1">
      <c r="A52" s="94" t="s">
        <v>239</v>
      </c>
      <c r="B52" s="94"/>
      <c r="C52" s="94"/>
      <c r="D52" s="94"/>
      <c r="E52" s="94"/>
    </row>
    <row r="54" spans="1:5">
      <c r="A54" s="45" t="s">
        <v>201</v>
      </c>
      <c r="B54" s="92" t="s">
        <v>240</v>
      </c>
      <c r="C54" s="93"/>
      <c r="D54" s="92" t="s">
        <v>241</v>
      </c>
      <c r="E54" s="93"/>
    </row>
    <row r="55" spans="1:5">
      <c r="A55" s="3" t="s">
        <v>210</v>
      </c>
      <c r="B55" s="83">
        <v>10</v>
      </c>
      <c r="C55" s="84"/>
      <c r="D55" s="83">
        <v>0</v>
      </c>
      <c r="E55" s="84"/>
    </row>
    <row r="56" spans="1:5" ht="31.5" customHeight="1">
      <c r="A56" s="59" t="s">
        <v>242</v>
      </c>
      <c r="B56" s="90">
        <v>1</v>
      </c>
      <c r="C56" s="91"/>
      <c r="D56" s="83"/>
      <c r="E56" s="84"/>
    </row>
    <row r="60" spans="1:5">
      <c r="A60" s="5" t="s">
        <v>243</v>
      </c>
    </row>
    <row r="61" spans="1:5">
      <c r="A61" s="5" t="s">
        <v>244</v>
      </c>
    </row>
    <row r="63" spans="1:5" ht="31.5" customHeight="1">
      <c r="A63" s="45" t="s">
        <v>201</v>
      </c>
      <c r="B63" s="55" t="s">
        <v>245</v>
      </c>
      <c r="C63" s="83" t="s">
        <v>246</v>
      </c>
      <c r="D63" s="84"/>
      <c r="E63" s="55" t="s">
        <v>234</v>
      </c>
    </row>
    <row r="64" spans="1:5">
      <c r="A64" s="3" t="s">
        <v>210</v>
      </c>
      <c r="B64" s="45">
        <v>10</v>
      </c>
      <c r="C64" s="83">
        <v>5</v>
      </c>
      <c r="D64" s="84"/>
      <c r="E64" s="45">
        <v>0</v>
      </c>
    </row>
    <row r="65" spans="1:5" ht="31.5" customHeight="1">
      <c r="A65" s="62" t="s">
        <v>247</v>
      </c>
      <c r="B65" s="61">
        <v>0.53</v>
      </c>
      <c r="C65" s="83"/>
      <c r="D65" s="84"/>
      <c r="E65" s="61"/>
    </row>
    <row r="68" spans="1:5" ht="42.75" customHeight="1">
      <c r="A68" s="87" t="s">
        <v>248</v>
      </c>
      <c r="B68" s="87"/>
      <c r="C68" s="87"/>
      <c r="D68" s="87"/>
      <c r="E68" s="87"/>
    </row>
    <row r="72" spans="1:5">
      <c r="B72" s="88" t="s">
        <v>249</v>
      </c>
      <c r="C72" s="88"/>
      <c r="D72" s="88"/>
      <c r="E72" s="88"/>
    </row>
    <row r="73" spans="1:5" ht="15.75" customHeight="1">
      <c r="B73" s="89" t="s">
        <v>1</v>
      </c>
      <c r="C73" s="89"/>
      <c r="D73" s="89"/>
      <c r="E73" s="89"/>
    </row>
    <row r="75" spans="1:5" s="31" customFormat="1" ht="15"/>
    <row r="76" spans="1:5" s="31" customFormat="1" ht="15"/>
    <row r="77" spans="1:5" s="31" customFormat="1" ht="15"/>
    <row r="78" spans="1:5" s="31" customFormat="1" ht="15"/>
    <row r="79" spans="1:5" s="31" customFormat="1" ht="15"/>
    <row r="80" spans="1:5" s="31" customFormat="1" ht="15"/>
    <row r="81" s="31" customFormat="1" ht="15"/>
    <row r="82" s="31" customFormat="1" ht="15"/>
    <row r="83" s="31" customFormat="1" ht="15"/>
    <row r="84" s="31" customFormat="1" ht="15"/>
    <row r="85" s="31" customFormat="1" ht="15"/>
    <row r="86" s="31" customFormat="1" ht="15"/>
  </sheetData>
  <mergeCells count="23">
    <mergeCell ref="B54:C54"/>
    <mergeCell ref="D54:E54"/>
    <mergeCell ref="A1:E1"/>
    <mergeCell ref="A2:E2"/>
    <mergeCell ref="A3:E3"/>
    <mergeCell ref="A4:E4"/>
    <mergeCell ref="A5:E5"/>
    <mergeCell ref="A6:E6"/>
    <mergeCell ref="B11:C11"/>
    <mergeCell ref="B12:C12"/>
    <mergeCell ref="A16:E16"/>
    <mergeCell ref="A21:E21"/>
    <mergeCell ref="A52:E52"/>
    <mergeCell ref="C65:D65"/>
    <mergeCell ref="A68:E68"/>
    <mergeCell ref="B72:E72"/>
    <mergeCell ref="B73:E73"/>
    <mergeCell ref="B55:C55"/>
    <mergeCell ref="D55:E55"/>
    <mergeCell ref="B56:C56"/>
    <mergeCell ref="D56:E56"/>
    <mergeCell ref="C63:D63"/>
    <mergeCell ref="C64:D6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Sheet3</vt:lpstr>
      <vt:lpstr>1000 18-19</vt:lpstr>
      <vt:lpstr>2000 18-19</vt:lpstr>
      <vt:lpstr>Sheet6</vt:lpstr>
      <vt:lpstr>2000 17-18</vt:lpstr>
      <vt:lpstr>1000  17-18</vt:lpstr>
      <vt:lpstr>Annex-II</vt:lpstr>
      <vt:lpstr>'1000  17-18'!Print_Titles</vt:lpstr>
      <vt:lpstr>'2000 17-18'!Print_Titles</vt:lpstr>
      <vt:lpstr>'2000 18-19'!Print_Titles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2019-08-16T07:06:19Z</dcterms:modified>
</cp:coreProperties>
</file>