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tabRatio="774" firstSheet="50" activeTab="55"/>
  </bookViews>
  <sheets>
    <sheet name="Building 2012 " sheetId="1" r:id="rId1"/>
    <sheet name="Building 2013" sheetId="2" r:id="rId2"/>
    <sheet name="Building 2014" sheetId="3" r:id="rId3"/>
    <sheet name="Building 2015" sheetId="4" r:id="rId4"/>
    <sheet name="Building 2016" sheetId="5" r:id="rId5"/>
    <sheet name="Building 2017" sheetId="6" r:id="rId6"/>
    <sheet name="Building 2018" sheetId="7" r:id="rId7"/>
    <sheet name="Building 2019" sheetId="8" r:id="rId8"/>
    <sheet name="Culverts 2012" sheetId="9" r:id="rId9"/>
    <sheet name="Culverts 2013" sheetId="10" r:id="rId10"/>
    <sheet name="Culverts 2014" sheetId="11" r:id="rId11"/>
    <sheet name="Culverts  2015" sheetId="12" r:id="rId12"/>
    <sheet name="Culverts 2016" sheetId="13" r:id="rId13"/>
    <sheet name="Culverts 2017" sheetId="14" r:id="rId14"/>
    <sheet name="Culverts 2018" sheetId="15" r:id="rId15"/>
    <sheet name="Culverts  2019" sheetId="16" r:id="rId16"/>
    <sheet name="Drains 2012" sheetId="17" r:id="rId17"/>
    <sheet name="Drains 2013" sheetId="18" r:id="rId18"/>
    <sheet name="Drains 2014" sheetId="19" r:id="rId19"/>
    <sheet name="Drains 2015" sheetId="20" r:id="rId20"/>
    <sheet name="Drains 2016" sheetId="21" r:id="rId21"/>
    <sheet name="Drains 2017" sheetId="22" r:id="rId22"/>
    <sheet name="Drains 2018" sheetId="23" r:id="rId23"/>
    <sheet name="Drains 2019" sheetId="24" r:id="rId24"/>
    <sheet name="Heavy vehicles2012" sheetId="25" r:id="rId25"/>
    <sheet name="Heavy vehicles2013" sheetId="26" r:id="rId26"/>
    <sheet name="Heavy vehicles2014" sheetId="27" r:id="rId27"/>
    <sheet name="Heavy vehicles2015" sheetId="28" r:id="rId28"/>
    <sheet name="Heavy vehicles2016" sheetId="29" r:id="rId29"/>
    <sheet name="Heavy vehicles2017" sheetId="30" r:id="rId30"/>
    <sheet name="Heavy vehicles2018" sheetId="31" r:id="rId31"/>
    <sheet name="Heavy vehicles2019" sheetId="32" r:id="rId32"/>
    <sheet name="Equipments 2012" sheetId="33" r:id="rId33"/>
    <sheet name="Equipments 2013" sheetId="34" r:id="rId34"/>
    <sheet name="Equipments 2014" sheetId="35" r:id="rId35"/>
    <sheet name="Equipments 2015" sheetId="36" r:id="rId36"/>
    <sheet name="Equipments 2016" sheetId="37" r:id="rId37"/>
    <sheet name="Equipments 2017" sheetId="38" r:id="rId38"/>
    <sheet name="Equipments 2018" sheetId="39" r:id="rId39"/>
    <sheet name="Equipments 2019" sheetId="40" r:id="rId40"/>
    <sheet name="Plant and machinery2012" sheetId="41" r:id="rId41"/>
    <sheet name="Plant and machinery2013" sheetId="42" r:id="rId42"/>
    <sheet name="Plant and machinery2014" sheetId="43" r:id="rId43"/>
    <sheet name="Plant and machinery2015" sheetId="44" r:id="rId44"/>
    <sheet name="Plant and machinery2016" sheetId="45" r:id="rId45"/>
    <sheet name="Plant and machinery2017" sheetId="46" r:id="rId46"/>
    <sheet name="Plant and machinery2018" sheetId="47" r:id="rId47"/>
    <sheet name="Plant and machinery2019" sheetId="48" r:id="rId48"/>
    <sheet name="Roads, 2012" sheetId="49" r:id="rId49"/>
    <sheet name="Roads, 2013" sheetId="50" r:id="rId50"/>
    <sheet name="Roads, 2014" sheetId="51" r:id="rId51"/>
    <sheet name="Roads, 2015" sheetId="52" r:id="rId52"/>
    <sheet name="Roads, 2016" sheetId="53" r:id="rId53"/>
    <sheet name="Roads, 2017" sheetId="54" r:id="rId54"/>
    <sheet name="Roads, 2018" sheetId="55" r:id="rId55"/>
    <sheet name="Roads, 2019" sheetId="56" r:id="rId56"/>
    <sheet name="Street Lights" sheetId="57" r:id="rId57"/>
    <sheet name="Sheet8" sheetId="58" r:id="rId58"/>
    <sheet name="Sheet1" sheetId="59" r:id="rId59"/>
  </sheets>
  <definedNames>
    <definedName name="_xlnm._FilterDatabase" localSheetId="48" hidden="1">'Roads, 2012'!$C$1:$C$126</definedName>
    <definedName name="_xlnm._FilterDatabase" localSheetId="49" hidden="1">'Roads, 2013'!$C$1:$C$126</definedName>
    <definedName name="_xlnm._FilterDatabase" localSheetId="50" hidden="1">'Roads, 2014'!$C$1:$C$127</definedName>
    <definedName name="_xlnm._FilterDatabase" localSheetId="51" hidden="1">'Roads, 2015'!$C$1:$C$127</definedName>
    <definedName name="_xlnm._FilterDatabase" localSheetId="52" hidden="1">'Roads, 2016'!$C$1:$C$152</definedName>
    <definedName name="_xlnm._FilterDatabase" localSheetId="53" hidden="1">'Roads, 2017'!$C$1:$C$157</definedName>
    <definedName name="_xlnm._FilterDatabase" localSheetId="54" hidden="1">'Roads, 2018'!$C$1:$C$166</definedName>
    <definedName name="_xlnm._FilterDatabase" localSheetId="55" hidden="1">'Roads, 2019'!$C$1:$C$167</definedName>
  </definedNames>
  <calcPr fullCalcOnLoad="1"/>
</workbook>
</file>

<file path=xl/sharedStrings.xml><?xml version="1.0" encoding="utf-8"?>
<sst xmlns="http://schemas.openxmlformats.org/spreadsheetml/2006/main" count="6743" uniqueCount="644">
  <si>
    <t>KOOTHANALLUR MUNICIPALITY</t>
  </si>
  <si>
    <t>1</t>
  </si>
  <si>
    <t>Sl.No</t>
  </si>
  <si>
    <t xml:space="preserve">Name of the Building </t>
  </si>
  <si>
    <t xml:space="preserve">Location </t>
  </si>
  <si>
    <t xml:space="preserve">Area in sqm </t>
  </si>
  <si>
    <t xml:space="preserve">Plinth Area of the Building </t>
  </si>
  <si>
    <t xml:space="preserve">Type of Construction </t>
  </si>
  <si>
    <t xml:space="preserve">Usage of the Building </t>
  </si>
  <si>
    <t xml:space="preserve">Month / ear </t>
  </si>
  <si>
    <t xml:space="preserve">Cost </t>
  </si>
  <si>
    <t xml:space="preserve">Deprn </t>
  </si>
  <si>
    <t xml:space="preserve">Municipal office </t>
  </si>
  <si>
    <t xml:space="preserve">Lakshmangudi village syaad Hussain Road </t>
  </si>
  <si>
    <t>19.90x13.9=276.61</t>
  </si>
  <si>
    <t>Office</t>
  </si>
  <si>
    <t xml:space="preserve">Slaughter House </t>
  </si>
  <si>
    <t xml:space="preserve">New Bus Stand </t>
  </si>
  <si>
    <t>Location (Name if any )</t>
  </si>
  <si>
    <t>Area</t>
  </si>
  <si>
    <t xml:space="preserve">Year </t>
  </si>
  <si>
    <t xml:space="preserve">KOOTHANALLUR MUNICIPALITY </t>
  </si>
  <si>
    <t>Valluvar Colony</t>
  </si>
  <si>
    <t>Cost</t>
  </si>
  <si>
    <t>Deprn</t>
  </si>
  <si>
    <t>May-00</t>
  </si>
  <si>
    <t xml:space="preserve"> Location (Name of any)</t>
  </si>
  <si>
    <t xml:space="preserve">Area in Sqm </t>
  </si>
  <si>
    <t xml:space="preserve">Month and year of construction </t>
  </si>
  <si>
    <t>Cost of construction Rs.</t>
  </si>
  <si>
    <t xml:space="preserve">Depreciation allowed </t>
  </si>
  <si>
    <t xml:space="preserve">Paikkara Street Bridge </t>
  </si>
  <si>
    <t xml:space="preserve">Name of the road and Street in which the drains are available and used </t>
  </si>
  <si>
    <t xml:space="preserve">Width of the Drain in Meter </t>
  </si>
  <si>
    <t xml:space="preserve">Length of the Drain in metre </t>
  </si>
  <si>
    <t xml:space="preserve">Total Cost </t>
  </si>
  <si>
    <t xml:space="preserve">Depreciation </t>
  </si>
  <si>
    <t>STORM WATER DRAIN INCLUDING OPEN DRAIN</t>
  </si>
  <si>
    <t>Jinna Market Drain</t>
  </si>
  <si>
    <t>Marakkadai East Street 2nd cross Drain</t>
  </si>
  <si>
    <t>Police Street</t>
  </si>
  <si>
    <t>Melkondazhi Vinayagar Koil Street</t>
  </si>
  <si>
    <t>Big Street Drain</t>
  </si>
  <si>
    <t>Anwariya Street</t>
  </si>
  <si>
    <t xml:space="preserve"> Regn.No </t>
  </si>
  <si>
    <t xml:space="preserve">Make </t>
  </si>
  <si>
    <t xml:space="preserve">Enginer No </t>
  </si>
  <si>
    <t xml:space="preserve">Chassis No </t>
  </si>
  <si>
    <t xml:space="preserve">Date of Purchase </t>
  </si>
  <si>
    <t xml:space="preserve">User Dept </t>
  </si>
  <si>
    <t xml:space="preserve">Usage </t>
  </si>
  <si>
    <t>TN 51 X 3572</t>
  </si>
  <si>
    <t>TN 50 X 1550</t>
  </si>
  <si>
    <t>TN 50 A 2291</t>
  </si>
  <si>
    <t>EICHER 10.60-1997</t>
  </si>
  <si>
    <t>TATA 709-1998</t>
  </si>
  <si>
    <t>ASHOK LEYLAND CARGO 709-1999</t>
  </si>
  <si>
    <t xml:space="preserve">Engine No </t>
  </si>
  <si>
    <t>4D-31C-701 36689</t>
  </si>
  <si>
    <t>497-D-22-JTQ80 9197</t>
  </si>
  <si>
    <t>KZH 088631</t>
  </si>
  <si>
    <t>14EC-701-44045</t>
  </si>
  <si>
    <t>386-0-35-JTQ733688</t>
  </si>
  <si>
    <t>LZR 111582</t>
  </si>
  <si>
    <t>14.3.97</t>
  </si>
  <si>
    <t>9.01.98</t>
  </si>
  <si>
    <t>27.11.99</t>
  </si>
  <si>
    <t>PH</t>
  </si>
  <si>
    <t>Garbage Collecting</t>
  </si>
  <si>
    <t xml:space="preserve">Sullage Water Tanker </t>
  </si>
  <si>
    <t xml:space="preserve">Regn No </t>
  </si>
  <si>
    <t xml:space="preserve">user Dept </t>
  </si>
  <si>
    <t>TN 50 6111</t>
  </si>
  <si>
    <t>TN 50 A 2116</t>
  </si>
  <si>
    <t>Greaves Grauda Diesel Auto</t>
  </si>
  <si>
    <t>Mahindra Commander DP JEEP 1999</t>
  </si>
  <si>
    <t>RG 37056-C8</t>
  </si>
  <si>
    <t>DX 20 291</t>
  </si>
  <si>
    <t>4EF 016279</t>
  </si>
  <si>
    <t>CDR 750 DP-HT-2KK-DX-20291</t>
  </si>
  <si>
    <t>26.11.99</t>
  </si>
  <si>
    <t>GL</t>
  </si>
  <si>
    <t>Commr</t>
  </si>
  <si>
    <t>LIGHT VEHICLES</t>
  </si>
  <si>
    <t>OTHER VEHICLES</t>
  </si>
  <si>
    <t>Hercules Bi-Cucle</t>
  </si>
  <si>
    <t xml:space="preserve">Description </t>
  </si>
  <si>
    <t xml:space="preserve">Qty </t>
  </si>
  <si>
    <t xml:space="preserve">Rate </t>
  </si>
  <si>
    <t xml:space="preserve">Month/Year </t>
  </si>
  <si>
    <t>FURNITURES, FIXTURES AND OFFICE EQUIPMENTS</t>
  </si>
  <si>
    <t>Rolling Chair Wooden Teak wood</t>
  </si>
  <si>
    <t>Steel Berow 4" x 2½</t>
  </si>
  <si>
    <t>Roudn Wooden Teak wood Table 6" x 2</t>
  </si>
  <si>
    <t>Show case Rack (Teak wood) 2¼  x 4'</t>
  </si>
  <si>
    <t>Steel GodraJ Bedam 6' x 4'</t>
  </si>
  <si>
    <t>Teak Wood  4' x 8'</t>
  </si>
  <si>
    <t>Sofa cum Bed 6' x 1½'</t>
  </si>
  <si>
    <t>Wooden Table (Teak wood (3'x5')</t>
  </si>
  <si>
    <t>S Type Chair</t>
  </si>
  <si>
    <t>Steel Berow Godrej (Manager Seat)</t>
  </si>
  <si>
    <t>Wooden Table (4½ x 2¼ ')</t>
  </si>
  <si>
    <t>Wooden Berow 6' x 4' Teak wood</t>
  </si>
  <si>
    <t>Steel berow Godrej 6.00' x 4.00'</t>
  </si>
  <si>
    <t>Wooden Table (Teak wood) 3' x 2'</t>
  </si>
  <si>
    <t>Wooden Chair (Teak wood)</t>
  </si>
  <si>
    <t>Steel berow Godrej</t>
  </si>
  <si>
    <t>Wooden Table Teak Wood</t>
  </si>
  <si>
    <t>Steel berow Godrej 6'</t>
  </si>
  <si>
    <t>Wooden Table (Teak wood) 5' x 3'</t>
  </si>
  <si>
    <t>Steel berow</t>
  </si>
  <si>
    <t>Wooden Chair</t>
  </si>
  <si>
    <t>Wooden Table 3' X 2'</t>
  </si>
  <si>
    <t>Wooden Berow  4'</t>
  </si>
  <si>
    <t>wooden dusk (3 ½ x 1 ½)</t>
  </si>
  <si>
    <t>Wooden Bench 6' x 2'</t>
  </si>
  <si>
    <t>Safety Locker cash box</t>
  </si>
  <si>
    <t xml:space="preserve">Woodern rack </t>
  </si>
  <si>
    <t>Wooden rack (Large)</t>
  </si>
  <si>
    <t>Ceiling Fan</t>
  </si>
  <si>
    <t>Berow 6'</t>
  </si>
  <si>
    <t>Bench 6"</t>
  </si>
  <si>
    <t>Wooden Table ( 3'x2')</t>
  </si>
  <si>
    <t xml:space="preserve">wooden table </t>
  </si>
  <si>
    <t xml:space="preserve">Wooden Berow 6' </t>
  </si>
  <si>
    <t>Wooden Table (8' x4')</t>
  </si>
  <si>
    <t xml:space="preserve">Woodern Table 6' x 2' </t>
  </si>
  <si>
    <t>Complete wooden chair</t>
  </si>
  <si>
    <t>Wall Fan</t>
  </si>
  <si>
    <t>S Type Chair (damaged)</t>
  </si>
  <si>
    <t>Wooden Chair (damaged)</t>
  </si>
  <si>
    <t>Wooden Roudn Table 6 "</t>
  </si>
  <si>
    <t xml:space="preserve">Name (Sepcificatins </t>
  </si>
  <si>
    <t xml:space="preserve">No </t>
  </si>
  <si>
    <t xml:space="preserve">Month and Year of Purchase </t>
  </si>
  <si>
    <t xml:space="preserve">Cost of Purchase </t>
  </si>
  <si>
    <t xml:space="preserve">Depreciation allowed Rs </t>
  </si>
  <si>
    <t>PLANT AND MACHINARY</t>
  </si>
  <si>
    <t>Nil</t>
  </si>
  <si>
    <t xml:space="preserve"> Name of the Road </t>
  </si>
  <si>
    <t xml:space="preserve">Nature of Road </t>
  </si>
  <si>
    <t xml:space="preserve">Length in Meters </t>
  </si>
  <si>
    <t xml:space="preserve">Breadth in Meters </t>
  </si>
  <si>
    <t xml:space="preserve">Month and year of Completin </t>
  </si>
  <si>
    <t xml:space="preserve">Total Value Rs </t>
  </si>
  <si>
    <t>B.T</t>
  </si>
  <si>
    <t>Chinnapalli Street</t>
  </si>
  <si>
    <t xml:space="preserve">Rahumaniya Street </t>
  </si>
  <si>
    <t xml:space="preserve">Sowkathali Street </t>
  </si>
  <si>
    <t>Jamaliya Street</t>
  </si>
  <si>
    <t>9</t>
  </si>
  <si>
    <t>TN50X2638</t>
  </si>
  <si>
    <t>TATA ACE</t>
  </si>
  <si>
    <t>275ID105CRZS12922</t>
  </si>
  <si>
    <t>44505ICRZV12735</t>
  </si>
  <si>
    <t>31.3.2008</t>
  </si>
  <si>
    <t>P.H</t>
  </si>
  <si>
    <t xml:space="preserve">Building </t>
  </si>
  <si>
    <t xml:space="preserve">ISP Vambay Toilet </t>
  </si>
  <si>
    <t>Puliyangudi</t>
  </si>
  <si>
    <t xml:space="preserve">Public Toilet </t>
  </si>
  <si>
    <t xml:space="preserve">Vambay Toilet </t>
  </si>
  <si>
    <t xml:space="preserve">Valluvar Colony </t>
  </si>
  <si>
    <t xml:space="preserve">Kunukkady </t>
  </si>
  <si>
    <t xml:space="preserve">Ayyan Thottachery </t>
  </si>
  <si>
    <t>Kaduvettystreet</t>
  </si>
  <si>
    <t>Providing  RCC slab Culvert at Nagangudi</t>
  </si>
  <si>
    <t>Providing RCC Slab Culvert at panakkattangudi</t>
  </si>
  <si>
    <t>lakshmangudi east street</t>
  </si>
  <si>
    <t xml:space="preserve">Providng RCC Slab Culvert at Koraiyar </t>
  </si>
  <si>
    <t>Providing RCC Slab Culvert at Melkondali</t>
  </si>
  <si>
    <t>Providing RCC Slab Culvert at Marakkadai Mala Street</t>
  </si>
  <si>
    <t>Providing RCC Slab Culvert at Kunukkadai</t>
  </si>
  <si>
    <t xml:space="preserve">B.T. ROADS &amp; C.C Road </t>
  </si>
  <si>
    <t xml:space="preserve">Nehruji Road </t>
  </si>
  <si>
    <t xml:space="preserve">A.R Road </t>
  </si>
  <si>
    <t xml:space="preserve">Suhed Hussion Road </t>
  </si>
  <si>
    <t>Melkondali Street</t>
  </si>
  <si>
    <t xml:space="preserve">Panakkattangudi North street </t>
  </si>
  <si>
    <t xml:space="preserve">Rajagopalasamy Thottam street </t>
  </si>
  <si>
    <t xml:space="preserve">Nagangudi  North street </t>
  </si>
  <si>
    <t>Jeganathpillai Street</t>
  </si>
  <si>
    <t xml:space="preserve">Rajagopalsamy thottam cross street </t>
  </si>
  <si>
    <t xml:space="preserve">Kambar Street </t>
  </si>
  <si>
    <t xml:space="preserve">Koriyar Street </t>
  </si>
  <si>
    <t xml:space="preserve">Koriayr North street </t>
  </si>
  <si>
    <t>Kadhar oil Abdul street</t>
  </si>
  <si>
    <t>CC</t>
  </si>
  <si>
    <t>Chinnamelkondali street</t>
  </si>
  <si>
    <t>Kalaigar Colony</t>
  </si>
  <si>
    <t>BT</t>
  </si>
  <si>
    <t>Javiya street</t>
  </si>
  <si>
    <t xml:space="preserve">Kunukkady Road </t>
  </si>
  <si>
    <t>Rajagopalsamy thootam  cross street</t>
  </si>
  <si>
    <t xml:space="preserve">Providing RCC Slab culvert at Cirukkarai street </t>
  </si>
  <si>
    <t xml:space="preserve">Thottachery North street and Cross </t>
  </si>
  <si>
    <t xml:space="preserve">Marakkadai South Street </t>
  </si>
  <si>
    <t xml:space="preserve">Kunukkady  Main Road </t>
  </si>
  <si>
    <t xml:space="preserve">Kunnkkady Insite road </t>
  </si>
  <si>
    <t xml:space="preserve">A.R Road Cross Street </t>
  </si>
  <si>
    <t xml:space="preserve">Chinnakoothanallur street </t>
  </si>
  <si>
    <t>Thottachery  Main road south street</t>
  </si>
  <si>
    <t xml:space="preserve">Hameediya Street </t>
  </si>
  <si>
    <t>Kamaliya Street</t>
  </si>
  <si>
    <t xml:space="preserve">Kambar Cross street </t>
  </si>
  <si>
    <t xml:space="preserve">Anvariya Street </t>
  </si>
  <si>
    <t>Majithiya Street</t>
  </si>
  <si>
    <t>Koothanallur West Street</t>
  </si>
  <si>
    <t xml:space="preserve">Marakkadai West Street </t>
  </si>
  <si>
    <t xml:space="preserve">BT </t>
  </si>
  <si>
    <t>Azad Road to Abdul Rahman Road</t>
  </si>
  <si>
    <t xml:space="preserve">Rahmaniya Street </t>
  </si>
  <si>
    <t xml:space="preserve">Marakkadai East Street </t>
  </si>
  <si>
    <t xml:space="preserve">Melkondali Tamilar Street </t>
  </si>
  <si>
    <t xml:space="preserve">Rajagopalaswamy Thottam Cross </t>
  </si>
  <si>
    <t xml:space="preserve">Car North Street </t>
  </si>
  <si>
    <t>Gandhi road</t>
  </si>
  <si>
    <t xml:space="preserve">Lelavathi Nagar Akkarai New street </t>
  </si>
  <si>
    <t xml:space="preserve">Muniipal Office </t>
  </si>
  <si>
    <t xml:space="preserve">Computer Room </t>
  </si>
  <si>
    <t xml:space="preserve">Koradachery Road </t>
  </si>
  <si>
    <t xml:space="preserve">Jinna Street </t>
  </si>
  <si>
    <t xml:space="preserve">Melkondazli North &amp; South Street </t>
  </si>
  <si>
    <t xml:space="preserve">Sarukkakarai road </t>
  </si>
  <si>
    <t xml:space="preserve">Providing RCC Slab Culvert at Marakkadai East Street </t>
  </si>
  <si>
    <t xml:space="preserve">Paikkara New Street </t>
  </si>
  <si>
    <t xml:space="preserve">Abdul Rahman Road </t>
  </si>
  <si>
    <t>Abdul Rahman Road Jn.TVR</t>
  </si>
  <si>
    <t>Nehruji Road Cross Street</t>
  </si>
  <si>
    <t xml:space="preserve">Abdul Rahman road </t>
  </si>
  <si>
    <t xml:space="preserve">Chattram land </t>
  </si>
  <si>
    <t xml:space="preserve">Providing RCC Slab Culvert at Marakkadai South Street </t>
  </si>
  <si>
    <t xml:space="preserve">Akkarai New Cross Street </t>
  </si>
  <si>
    <t xml:space="preserve">Mariyam Nagar </t>
  </si>
  <si>
    <t xml:space="preserve">Jannath Nagar </t>
  </si>
  <si>
    <t xml:space="preserve">Providing RCC Slab Culvert at Car North Street </t>
  </si>
  <si>
    <t>Abdul Kalam Road</t>
  </si>
  <si>
    <t>Providing RCC Slab Culvert At Kamaliya Street</t>
  </si>
  <si>
    <t xml:space="preserve">Melkondazli Cross Street </t>
  </si>
  <si>
    <t xml:space="preserve">Maintenance of Office </t>
  </si>
  <si>
    <t xml:space="preserve">Panankattagudi Tamilar Street </t>
  </si>
  <si>
    <t xml:space="preserve">Avvai Colony </t>
  </si>
  <si>
    <t>Providing RCC Slab Culvert at Compost yar d</t>
  </si>
  <si>
    <t xml:space="preserve">Puliyangudi Road </t>
  </si>
  <si>
    <t xml:space="preserve">Hospital Road </t>
  </si>
  <si>
    <t>13</t>
  </si>
  <si>
    <t xml:space="preserve">Providing RCC Slab Culvert At A.R. Road </t>
  </si>
  <si>
    <t>14</t>
  </si>
  <si>
    <t xml:space="preserve">Providing RCC Slab Culvert at Sowkathali Street </t>
  </si>
  <si>
    <t xml:space="preserve">Compost yard inside </t>
  </si>
  <si>
    <t xml:space="preserve">Melkondazli Line </t>
  </si>
  <si>
    <t xml:space="preserve">Slaughter Hosue </t>
  </si>
  <si>
    <t xml:space="preserve">Nooriya Street </t>
  </si>
  <si>
    <t xml:space="preserve">Compost Yard apporach Road </t>
  </si>
  <si>
    <t xml:space="preserve">Lakshmangudi West Street </t>
  </si>
  <si>
    <t xml:space="preserve">Deen Nagar </t>
  </si>
  <si>
    <t xml:space="preserve">Nehruji Cross Street </t>
  </si>
  <si>
    <t>Madha Kovil Street</t>
  </si>
  <si>
    <t xml:space="preserve">Nehru Line </t>
  </si>
  <si>
    <t xml:space="preserve">Watchman shed </t>
  </si>
  <si>
    <t xml:space="preserve">Compost yard Kunukkady </t>
  </si>
  <si>
    <t xml:space="preserve">compost yard </t>
  </si>
  <si>
    <t xml:space="preserve">Koradachery road RI Office </t>
  </si>
  <si>
    <t xml:space="preserve">Atthangarai Line </t>
  </si>
  <si>
    <t>Masthijiya Street</t>
  </si>
  <si>
    <t>15</t>
  </si>
  <si>
    <t>Providing RCC Slab Culvert at Javiya Street</t>
  </si>
  <si>
    <t>16</t>
  </si>
  <si>
    <t xml:space="preserve">Providing RCC Slab Culvert at Kamber Street </t>
  </si>
  <si>
    <t xml:space="preserve">Crimination Shed </t>
  </si>
  <si>
    <t xml:space="preserve">Crimination shed </t>
  </si>
  <si>
    <t xml:space="preserve">Siven Kovil Street </t>
  </si>
  <si>
    <t xml:space="preserve">Kamber Street </t>
  </si>
  <si>
    <t xml:space="preserve">Paikkara Street </t>
  </si>
  <si>
    <t xml:space="preserve">Thottachery South Street </t>
  </si>
  <si>
    <t>Panduthagudi Tamilar Street</t>
  </si>
  <si>
    <t xml:space="preserve">Hajiyar Street </t>
  </si>
  <si>
    <t xml:space="preserve">Old Police Station </t>
  </si>
  <si>
    <t xml:space="preserve">kamber Street TVR Junction </t>
  </si>
  <si>
    <t>Sowkathali Street</t>
  </si>
  <si>
    <t xml:space="preserve">Akkarai New Street </t>
  </si>
  <si>
    <t>17</t>
  </si>
  <si>
    <t xml:space="preserve">Providing RCC Slab Culvert at Rajagopalaswamy thottam street </t>
  </si>
  <si>
    <t>18</t>
  </si>
  <si>
    <t xml:space="preserve">Providing RCC Slab Culvert at Melkondali Tamilar Street </t>
  </si>
  <si>
    <t xml:space="preserve">Gandhiji Nagar </t>
  </si>
  <si>
    <t>Nehruji Road</t>
  </si>
  <si>
    <t xml:space="preserve">Mohamed Ali Street </t>
  </si>
  <si>
    <t xml:space="preserve"> Melkondazhli Tamilar Street</t>
  </si>
  <si>
    <t>V.O.C. Colony</t>
  </si>
  <si>
    <t>Melkondazhli Deen Nagar</t>
  </si>
  <si>
    <t xml:space="preserve">Nagangudi Kader Batcha Street </t>
  </si>
  <si>
    <t>LAMP POSTS AND LUMINARY FITTINGS</t>
  </si>
  <si>
    <t xml:space="preserve"> Name of the Road Street </t>
  </si>
  <si>
    <t xml:space="preserve">Month and Year in which lights  provided </t>
  </si>
  <si>
    <t xml:space="preserve">Posts </t>
  </si>
  <si>
    <t xml:space="preserve">Luminary Fittings </t>
  </si>
  <si>
    <t xml:space="preserve">Value Rupees </t>
  </si>
  <si>
    <t xml:space="preserve">Depreciation Allowed </t>
  </si>
  <si>
    <t xml:space="preserve">From </t>
  </si>
  <si>
    <t>Luminary Fittings</t>
  </si>
  <si>
    <t xml:space="preserve">Kind of Light provided </t>
  </si>
  <si>
    <t xml:space="preserve">Koraiyaru South Street </t>
  </si>
  <si>
    <t>Koraiyaru Middle Street</t>
  </si>
  <si>
    <t xml:space="preserve">Koraiyaru East Street </t>
  </si>
  <si>
    <t xml:space="preserve">Koraiyaru Bazzar Street </t>
  </si>
  <si>
    <t>Ayyan Thottachery north Street</t>
  </si>
  <si>
    <t xml:space="preserve">Ayyan Thottachery South Street </t>
  </si>
  <si>
    <t>WARD - 01</t>
  </si>
  <si>
    <t>WARD - 02</t>
  </si>
  <si>
    <t xml:space="preserve">Rajagopalaswamy Thottam Street </t>
  </si>
  <si>
    <t>WARD -03</t>
  </si>
  <si>
    <t>Koradachery road</t>
  </si>
  <si>
    <t>Thottachery Tamilar Street</t>
  </si>
  <si>
    <t>WARD -04</t>
  </si>
  <si>
    <t>Kamber Street</t>
  </si>
  <si>
    <t xml:space="preserve">Kader Oli Abdullah Nagar </t>
  </si>
  <si>
    <t>Kamarajar Colony</t>
  </si>
  <si>
    <t>Tiruvarur Main Road</t>
  </si>
  <si>
    <t>Jannath Nagar</t>
  </si>
  <si>
    <t>WARD  -05</t>
  </si>
  <si>
    <t>Lakshmangudi East Street</t>
  </si>
  <si>
    <t>Lakshmangudi West Street</t>
  </si>
  <si>
    <t>Keelapanankattangudi</t>
  </si>
  <si>
    <t xml:space="preserve">Melapannankattangudi </t>
  </si>
  <si>
    <t>WARD - 06</t>
  </si>
  <si>
    <t xml:space="preserve">Sisti Nagr </t>
  </si>
  <si>
    <t>Kunukkady</t>
  </si>
  <si>
    <t xml:space="preserve">Jamaliya Street </t>
  </si>
  <si>
    <t>WARD - 07</t>
  </si>
  <si>
    <t>Puliyangudi South Street</t>
  </si>
  <si>
    <t>Gandi Nagar</t>
  </si>
  <si>
    <t>WARD - 08</t>
  </si>
  <si>
    <t>Siven Kovil Street</t>
  </si>
  <si>
    <t>Abdul Rahman Road  D/No 2 to 28 D &amp; D/No 104 to 175</t>
  </si>
  <si>
    <t>Sayd Usain Road</t>
  </si>
  <si>
    <t>WARD- 09</t>
  </si>
  <si>
    <t>Jaganathapillai street</t>
  </si>
  <si>
    <t>Hospital Line</t>
  </si>
  <si>
    <t>Abdul Rahman road D/No 0A to 2 &amp; 176 to 200</t>
  </si>
  <si>
    <t>WARD - 10</t>
  </si>
  <si>
    <t>Marakkadai West Street</t>
  </si>
  <si>
    <t>WARD - 11</t>
  </si>
  <si>
    <t>Marakkadai North Street</t>
  </si>
  <si>
    <t>Marakkadai Main road</t>
  </si>
  <si>
    <t>police Street</t>
  </si>
  <si>
    <t>WARD - 12</t>
  </si>
  <si>
    <t>Ovai Colony West Street</t>
  </si>
  <si>
    <t xml:space="preserve">Chitahthangarai </t>
  </si>
  <si>
    <t>WARD - 13</t>
  </si>
  <si>
    <t>Marakkadai South Street</t>
  </si>
  <si>
    <t>Melkondazhli Tamilar Street</t>
  </si>
  <si>
    <t>WARD - 14</t>
  </si>
  <si>
    <t>Melkondazhli South Street</t>
  </si>
  <si>
    <t xml:space="preserve">Vinayagar Kovil Street </t>
  </si>
  <si>
    <t>WARD - 15</t>
  </si>
  <si>
    <t>Anna Colony</t>
  </si>
  <si>
    <t xml:space="preserve">paikkara Street </t>
  </si>
  <si>
    <t>Hajiyar Street</t>
  </si>
  <si>
    <t xml:space="preserve">Paikkara street New Street </t>
  </si>
  <si>
    <t>WARD - 16</t>
  </si>
  <si>
    <t xml:space="preserve">Mela Street </t>
  </si>
  <si>
    <t xml:space="preserve">Chinnapalli Street </t>
  </si>
  <si>
    <t>WARD - 17</t>
  </si>
  <si>
    <t xml:space="preserve">Big Streeet </t>
  </si>
  <si>
    <t>WARD - 18</t>
  </si>
  <si>
    <t>Nehru Line</t>
  </si>
  <si>
    <t>WARD - 19</t>
  </si>
  <si>
    <t xml:space="preserve">Ismail Street </t>
  </si>
  <si>
    <t>Nooriya Street D/No 13 to 40</t>
  </si>
  <si>
    <t>Mohamed Ali Street</t>
  </si>
  <si>
    <t>Javiya Street 0 to 35 &amp; 57 to 85</t>
  </si>
  <si>
    <t xml:space="preserve">WARD-20 </t>
  </si>
  <si>
    <t xml:space="preserve">jinna Street </t>
  </si>
  <si>
    <t xml:space="preserve">Big Bazzar Street </t>
  </si>
  <si>
    <t>WARD - 21</t>
  </si>
  <si>
    <t xml:space="preserve">Masdijiya Street </t>
  </si>
  <si>
    <t>WARD -22</t>
  </si>
  <si>
    <t xml:space="preserve">Anwariya Street </t>
  </si>
  <si>
    <t xml:space="preserve">Kattiyappar Kovil Street </t>
  </si>
  <si>
    <t xml:space="preserve">Nattar kani Road </t>
  </si>
  <si>
    <t>WARD -23</t>
  </si>
  <si>
    <t>Nagangudi Kaderbatcha Street</t>
  </si>
  <si>
    <t>Nagangudi West Street</t>
  </si>
  <si>
    <t xml:space="preserve">Amman Kovil Street </t>
  </si>
  <si>
    <t xml:space="preserve">Kaduvetti Street </t>
  </si>
  <si>
    <t>WARD -24</t>
  </si>
  <si>
    <t>Sengamettu Street</t>
  </si>
  <si>
    <t xml:space="preserve">Akkarai new Street </t>
  </si>
  <si>
    <t>SCHEDULE NO 2</t>
  </si>
  <si>
    <t>BUILDINGS</t>
  </si>
  <si>
    <t>18 X 35= 576</t>
  </si>
  <si>
    <t>8 X 24 = 192</t>
  </si>
  <si>
    <t>8 X15 = 120</t>
  </si>
  <si>
    <t>18 X 35 = 576</t>
  </si>
  <si>
    <t>3 X 7 = 21</t>
  </si>
  <si>
    <t>4 X 6 = 24</t>
  </si>
  <si>
    <t>SCHEDULE NO 3</t>
  </si>
  <si>
    <t>SCHEDULE NO 4</t>
  </si>
  <si>
    <t xml:space="preserve">BRIDGES </t>
  </si>
  <si>
    <t>SCHEDULE NO 5</t>
  </si>
  <si>
    <t>SCHEDULE NO 6</t>
  </si>
  <si>
    <t>HEAVY / LIGHT/OTHER VEHICLES</t>
  </si>
  <si>
    <t>Municipal Office</t>
  </si>
  <si>
    <t>SCHEUDLE NO 7</t>
  </si>
  <si>
    <t>SCHEDULE NO 8</t>
  </si>
  <si>
    <t>SCHEDULE NO 9</t>
  </si>
  <si>
    <t>3/69</t>
  </si>
  <si>
    <t xml:space="preserve">TL - </t>
  </si>
  <si>
    <t>SVP-</t>
  </si>
  <si>
    <t>Koraiyaru North Street</t>
  </si>
  <si>
    <t>CFL</t>
  </si>
  <si>
    <t>3/2000</t>
  </si>
  <si>
    <t>3/2011</t>
  </si>
  <si>
    <t>3/200</t>
  </si>
  <si>
    <t xml:space="preserve">Puliyangudi </t>
  </si>
  <si>
    <t>Kunukkady main street</t>
  </si>
  <si>
    <t>Net Value as at 31.3.2012</t>
  </si>
  <si>
    <t>Net Value as on 31.3.2012</t>
  </si>
  <si>
    <t>Net as on 31.3.2012</t>
  </si>
  <si>
    <t>Net Value As on 31.3.2012</t>
  </si>
  <si>
    <t>Net value as on 31.3.2012</t>
  </si>
  <si>
    <t>Net Value 31.3.2012</t>
  </si>
  <si>
    <t xml:space="preserve">Flood Road </t>
  </si>
  <si>
    <t>Flood Road (Thane Plastic Road)</t>
  </si>
  <si>
    <t>Total</t>
  </si>
  <si>
    <t>Net Value as at 31.3.2013</t>
  </si>
  <si>
    <t>Net Value as at 31.3.2014</t>
  </si>
  <si>
    <t>Net Value as at 31.3.2015</t>
  </si>
  <si>
    <t>Net Value as at 31.3.2016</t>
  </si>
  <si>
    <t>Net Value as at 31.3.2017</t>
  </si>
  <si>
    <t>Net Value as at 31.3.2018</t>
  </si>
  <si>
    <t>Net Value as at 31.3.2019</t>
  </si>
  <si>
    <t>BRIDGES, CULVERTS, FLYOVERS, SUBWAYS AND CAUSEWAYS</t>
  </si>
  <si>
    <t>Net as on 31.3.2013</t>
  </si>
  <si>
    <t>Net as on 31.3.2014</t>
  </si>
  <si>
    <t>Net Value as on 31.3.2013</t>
  </si>
  <si>
    <t>Net Value as on 31.3.2014</t>
  </si>
  <si>
    <t>Net as on 31.3.2015</t>
  </si>
  <si>
    <t>Net Value as on 31.3.2015</t>
  </si>
  <si>
    <t>19</t>
  </si>
  <si>
    <t>Construction of RCC Slab Culvert at Sowkathali Street</t>
  </si>
  <si>
    <t>Net Value as on 31.3.2016</t>
  </si>
  <si>
    <t>Net as on 31.3.2016</t>
  </si>
  <si>
    <t>Net as on 31.3.2017</t>
  </si>
  <si>
    <t>Net Value as on 31.3.2017</t>
  </si>
  <si>
    <t>Net as on 31.3.2018</t>
  </si>
  <si>
    <t>Net Value as on 31.3.2018</t>
  </si>
  <si>
    <t>Net as on 31.3.2019</t>
  </si>
  <si>
    <t>Net Value as on 31.3.2019</t>
  </si>
  <si>
    <t>Melkondazli Deen</t>
  </si>
  <si>
    <t>Public Distubution Shop</t>
  </si>
  <si>
    <t xml:space="preserve">Melkondazhli  </t>
  </si>
  <si>
    <t>6x12=72</t>
  </si>
  <si>
    <t>Ration Shop</t>
  </si>
  <si>
    <t>Melapanakkattangudi</t>
  </si>
  <si>
    <t>Koraiyaru</t>
  </si>
  <si>
    <t>Chinnakoothanallur</t>
  </si>
  <si>
    <t>Lakshmangudi Keela Street</t>
  </si>
  <si>
    <t>Community Toilet</t>
  </si>
  <si>
    <t>4x8= 32</t>
  </si>
  <si>
    <t>Amma Unavagam</t>
  </si>
  <si>
    <t>Bus Stand</t>
  </si>
  <si>
    <t>30*6=180</t>
  </si>
  <si>
    <t xml:space="preserve">Bus Shelter </t>
  </si>
  <si>
    <t>TVR Main Road</t>
  </si>
  <si>
    <t>4x8=32</t>
  </si>
  <si>
    <t>Bus shelter</t>
  </si>
  <si>
    <t>3x5=15</t>
  </si>
  <si>
    <t>Dog Shelter</t>
  </si>
  <si>
    <t>4x12=48</t>
  </si>
  <si>
    <t>Toilet at G.H.S.S</t>
  </si>
  <si>
    <t>G.H.S.S KNR</t>
  </si>
  <si>
    <t>6x8=48</t>
  </si>
  <si>
    <t>School Toilet</t>
  </si>
  <si>
    <t>Modular Toilet</t>
  </si>
  <si>
    <t>Cremation Shed</t>
  </si>
  <si>
    <t>Nagangudi</t>
  </si>
  <si>
    <t>4x6=24</t>
  </si>
  <si>
    <t>Emakriyai Mandapam</t>
  </si>
  <si>
    <t>Emakiri Manadapam</t>
  </si>
  <si>
    <t>Marakkadai Ward .11</t>
  </si>
  <si>
    <t>Avvai colony</t>
  </si>
  <si>
    <t>New office building</t>
  </si>
  <si>
    <t>40*30=1200</t>
  </si>
  <si>
    <t>Segrigation Shed</t>
  </si>
  <si>
    <t>9x23=207</t>
  </si>
  <si>
    <t>Segrigation shed</t>
  </si>
  <si>
    <t>Vermi Shed</t>
  </si>
  <si>
    <t>Vermi shed</t>
  </si>
  <si>
    <t>Slaughter House</t>
  </si>
  <si>
    <t>15x9=135</t>
  </si>
  <si>
    <t xml:space="preserve">Compound Wall </t>
  </si>
  <si>
    <t>Compound wall</t>
  </si>
  <si>
    <t>Panduthagudi pudupalam</t>
  </si>
  <si>
    <t>5x7=35</t>
  </si>
  <si>
    <t>Construction of On site Compost</t>
  </si>
  <si>
    <t>Radio park</t>
  </si>
  <si>
    <t>13x6=78</t>
  </si>
  <si>
    <t>Onsite Compost</t>
  </si>
  <si>
    <t>Car North St, Big St, JinnaSt, Kambar st, Nehruji road, Chinnapalli st, Kamarajar colony, Mela St.</t>
  </si>
  <si>
    <t>Akkarai New st, Ismail st, Jamailya St, Rahumaniya st, Nooriya st, Hameediya st.</t>
  </si>
  <si>
    <t>TN 50 U 0518</t>
  </si>
  <si>
    <t xml:space="preserve">ASHOK LEYLAND </t>
  </si>
  <si>
    <t>CWEZ 202838</t>
  </si>
  <si>
    <t>MBIAS JFC ICRWG 1823</t>
  </si>
  <si>
    <t>04.06.2012</t>
  </si>
  <si>
    <t>Net Value As on 31.3.2013</t>
  </si>
  <si>
    <t>Net Value As on 31.3.2014</t>
  </si>
  <si>
    <t>Hercules Bi-Cycle</t>
  </si>
  <si>
    <t>Net Value As on 31.3.2015</t>
  </si>
  <si>
    <t>TN50AY-2779</t>
  </si>
  <si>
    <t>ASHOK LEYLAND</t>
  </si>
  <si>
    <t>FGZ 210440</t>
  </si>
  <si>
    <t>MBIARGAC 2 GRFN 3049</t>
  </si>
  <si>
    <t>18.04.2016</t>
  </si>
  <si>
    <t>Net Value As on 31.3.2016</t>
  </si>
  <si>
    <t>Net Value As on 31.3.2017</t>
  </si>
  <si>
    <t>Net Value As on 31.3.2018</t>
  </si>
  <si>
    <t>Net Value As on 31.3.2019</t>
  </si>
  <si>
    <t>Net value as on 31.3.2013</t>
  </si>
  <si>
    <t>Net value as on 31.3.2014</t>
  </si>
  <si>
    <t>Net value as on 31.3.2015</t>
  </si>
  <si>
    <t>Net value as on 31.3.2016</t>
  </si>
  <si>
    <t>Net value as on 31.3.2017</t>
  </si>
  <si>
    <t>Net value as on 31.3.2018</t>
  </si>
  <si>
    <t>Net value as on 31.3.2019</t>
  </si>
  <si>
    <t>Computer Server</t>
  </si>
  <si>
    <t>2010</t>
  </si>
  <si>
    <t>2</t>
  </si>
  <si>
    <t>Datmantrix Printer</t>
  </si>
  <si>
    <t>2013</t>
  </si>
  <si>
    <t>3</t>
  </si>
  <si>
    <t>Genset 4 KVA</t>
  </si>
  <si>
    <t>4</t>
  </si>
  <si>
    <t>HP Laser set Printer</t>
  </si>
  <si>
    <t>5</t>
  </si>
  <si>
    <t>RO Plant</t>
  </si>
  <si>
    <t>2016</t>
  </si>
  <si>
    <t>6</t>
  </si>
  <si>
    <t>7</t>
  </si>
  <si>
    <t>Computer and Assorries</t>
  </si>
  <si>
    <t>8</t>
  </si>
  <si>
    <t>20 HP Submersible Motor</t>
  </si>
  <si>
    <t>Tank</t>
  </si>
  <si>
    <t>2017</t>
  </si>
  <si>
    <t>Organic Shedder Machine Plastic Shedder Maching Boilling Machine</t>
  </si>
  <si>
    <t>Compost Yard Kunukkady</t>
  </si>
  <si>
    <t>10</t>
  </si>
  <si>
    <t>3 HP Submersible Motor Koriyaru</t>
  </si>
  <si>
    <t>2018</t>
  </si>
  <si>
    <t>11</t>
  </si>
  <si>
    <t>2 HP submersible Motor KeelaPanankkattangudi</t>
  </si>
  <si>
    <t>KeelaPanankkattangudi</t>
  </si>
  <si>
    <t>2019</t>
  </si>
  <si>
    <t>CC Road</t>
  </si>
  <si>
    <t>Net Value 31.3.2013</t>
  </si>
  <si>
    <t>Nagangudi Mela Street</t>
  </si>
  <si>
    <t>Nagangudi Meal Street</t>
  </si>
  <si>
    <t>Net Value 31.3.2014</t>
  </si>
  <si>
    <t>Sithathangudi Road</t>
  </si>
  <si>
    <t>Net Value 31.3.2015</t>
  </si>
  <si>
    <t>Pookkollai and Kamber street</t>
  </si>
  <si>
    <t>SRP Road 2015-2016</t>
  </si>
  <si>
    <t>Marakkadai Burial Ground</t>
  </si>
  <si>
    <t>Kaitheyamillath Street</t>
  </si>
  <si>
    <t>Marakkadai North street</t>
  </si>
  <si>
    <t>Sivan Kovil Street</t>
  </si>
  <si>
    <t xml:space="preserve">Koraiyaru Athankarai Road </t>
  </si>
  <si>
    <t xml:space="preserve">Lakshmangudi Mela Street </t>
  </si>
  <si>
    <t>Ayyappan Kovil street</t>
  </si>
  <si>
    <t>Vallurvar Colony</t>
  </si>
  <si>
    <t>Nagangudi west Street</t>
  </si>
  <si>
    <t>Selvi Nagar</t>
  </si>
  <si>
    <t>Sisthi Nagar Chinnapalli st</t>
  </si>
  <si>
    <t>RGST Street</t>
  </si>
  <si>
    <t>Laskhmangudi Keela st</t>
  </si>
  <si>
    <t>Koraiyaru West Street</t>
  </si>
  <si>
    <t xml:space="preserve">Akkarai New  Street </t>
  </si>
  <si>
    <t>Marakkadai Keela Street</t>
  </si>
  <si>
    <t>Net Value 31.3.2016</t>
  </si>
  <si>
    <t>Net Value 31.3.2017</t>
  </si>
  <si>
    <t>Melkondazhli Street</t>
  </si>
  <si>
    <t>Umar Oil Nagar</t>
  </si>
  <si>
    <t>Net Value 31.3.2018</t>
  </si>
  <si>
    <t>Marakkkadai Keela Street</t>
  </si>
  <si>
    <t>Ismail Street</t>
  </si>
  <si>
    <t>Net Value 31.3.2019</t>
  </si>
  <si>
    <t>Providing HighMst Street light AR Road (Indian Bank Near)</t>
  </si>
  <si>
    <t xml:space="preserve">High Mast </t>
  </si>
  <si>
    <t>2015</t>
  </si>
  <si>
    <t xml:space="preserve">Providing High Mast Street Light Kamaliya Street </t>
  </si>
  <si>
    <t xml:space="preserve">Purchase of Street Light Automatic On/Off Switch </t>
  </si>
  <si>
    <t xml:space="preserve">LED </t>
  </si>
  <si>
    <t>Jan-2018</t>
  </si>
  <si>
    <t xml:space="preserve">Koraiyaru Middle Street </t>
  </si>
  <si>
    <t xml:space="preserve">Koraiyaru North Street </t>
  </si>
  <si>
    <t xml:space="preserve">SVP </t>
  </si>
  <si>
    <t xml:space="preserve">VOC Colony </t>
  </si>
  <si>
    <t xml:space="preserve">Ayyan Thottachery North street </t>
  </si>
  <si>
    <t xml:space="preserve">Thottachery Tamilar Street </t>
  </si>
  <si>
    <t xml:space="preserve">Kader Oli abdullah Nagar </t>
  </si>
  <si>
    <t xml:space="preserve">Kamarajar Colony </t>
  </si>
  <si>
    <t xml:space="preserve">Tiruvarur Main Road </t>
  </si>
  <si>
    <t xml:space="preserve">Madha Kovil Street </t>
  </si>
  <si>
    <t xml:space="preserve">Jannath  Nagar </t>
  </si>
  <si>
    <t xml:space="preserve">Lakshmangudi East Street </t>
  </si>
  <si>
    <t xml:space="preserve">Keela Panankattangudi </t>
  </si>
  <si>
    <t>Mela Panankattangudi</t>
  </si>
  <si>
    <t xml:space="preserve">Sisthi Nagar </t>
  </si>
  <si>
    <t xml:space="preserve">Puliyangudi East Street </t>
  </si>
  <si>
    <t xml:space="preserve">Gandhi Nagar </t>
  </si>
  <si>
    <t xml:space="preserve">Puliyangudi North Street </t>
  </si>
  <si>
    <t>Abdul Rahman Road  Door No 2 to 28D, Door No 104 to 175</t>
  </si>
  <si>
    <t xml:space="preserve">Syed Husain Road </t>
  </si>
  <si>
    <t xml:space="preserve">Highmast </t>
  </si>
  <si>
    <t xml:space="preserve">Jaganathapillai Street </t>
  </si>
  <si>
    <t xml:space="preserve">Hospital Line </t>
  </si>
  <si>
    <t>Abdul Rahman Road Door No 0A to 2 &amp; 176 to 200</t>
  </si>
  <si>
    <t xml:space="preserve">Marakkadai east Street </t>
  </si>
  <si>
    <t xml:space="preserve">Marakkadai North Street </t>
  </si>
  <si>
    <t xml:space="preserve">Marakkadai Main Road </t>
  </si>
  <si>
    <t xml:space="preserve">Police Street </t>
  </si>
  <si>
    <t xml:space="preserve">Avvai colony East Street </t>
  </si>
  <si>
    <t xml:space="preserve">chithathangarai </t>
  </si>
  <si>
    <t xml:space="preserve">Melkondazhli Tamilar Street </t>
  </si>
  <si>
    <t xml:space="preserve">Melkondazhli Line </t>
  </si>
  <si>
    <t xml:space="preserve">Melkodnazhli Deen Nagar </t>
  </si>
  <si>
    <t xml:space="preserve">Melkondazhli North Street </t>
  </si>
  <si>
    <t xml:space="preserve">Anna Colony </t>
  </si>
  <si>
    <t xml:space="preserve">Paikkara street </t>
  </si>
  <si>
    <t xml:space="preserve">Paikkara Street New Street </t>
  </si>
  <si>
    <t xml:space="preserve">West Street </t>
  </si>
  <si>
    <t xml:space="preserve">chinnapalli Street </t>
  </si>
  <si>
    <t xml:space="preserve">Big Street </t>
  </si>
  <si>
    <t xml:space="preserve">Kamaliya Street </t>
  </si>
  <si>
    <t>Norriya street (Door No 13 to 40)</t>
  </si>
  <si>
    <t>Javiya Street (Door No 0A to 35 &amp; 57 to 85)</t>
  </si>
  <si>
    <t xml:space="preserve">Masthijiya Street </t>
  </si>
  <si>
    <t xml:space="preserve">Panduthakudi Tamilar Street </t>
  </si>
  <si>
    <t xml:space="preserve">Nattargani Raod </t>
  </si>
  <si>
    <t xml:space="preserve">Nagangudi Mela street </t>
  </si>
  <si>
    <t xml:space="preserve">Sengamettu Street </t>
  </si>
  <si>
    <t xml:space="preserve">Providing High Mast Street Light Periya Pallivasal </t>
  </si>
</sst>
</file>

<file path=xl/styles.xml><?xml version="1.0" encoding="utf-8"?>
<styleSheet xmlns="http://schemas.openxmlformats.org/spreadsheetml/2006/main">
  <numFmts count="3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s.&quot;\ #,##0_);\(&quot;Rs.&quot;\ #,##0\)"/>
    <numFmt numFmtId="181" formatCode="&quot;Rs.&quot;\ #,##0_);[Red]\(&quot;Rs.&quot;\ #,##0\)"/>
    <numFmt numFmtId="182" formatCode="&quot;Rs.&quot;\ #,##0.00_);\(&quot;Rs.&quot;\ #,##0.00\)"/>
    <numFmt numFmtId="183" formatCode="&quot;Rs.&quot;\ #,##0.00_);[Red]\(&quot;Rs.&quot;\ #,##0.00\)"/>
    <numFmt numFmtId="184" formatCode="_(&quot;Rs.&quot;\ * #,##0_);_(&quot;Rs.&quot;\ * \(#,##0\);_(&quot;Rs.&quot;\ * &quot;-&quot;_);_(@_)"/>
    <numFmt numFmtId="185" formatCode="_(&quot;Rs.&quot;\ * #,##0.00_);_(&quot;Rs.&quot;\ * \(#,##0.00\);_(&quot;Rs.&quot;\ * &quot;-&quot;??_);_(@_)"/>
    <numFmt numFmtId="186" formatCode="0.0"/>
    <numFmt numFmtId="187" formatCode="0.000"/>
    <numFmt numFmtId="188" formatCode="yyyy"/>
    <numFmt numFmtId="189" formatCode="mmm\-yyyy"/>
    <numFmt numFmtId="190" formatCode="&quot;£&quot;#,##0"/>
    <numFmt numFmtId="191" formatCode="0.00000000000000"/>
  </numFmts>
  <fonts count="47">
    <font>
      <sz val="10"/>
      <name val="Arial"/>
      <family val="0"/>
    </font>
    <font>
      <sz val="8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49" fontId="3" fillId="0" borderId="10" xfId="0" applyNumberFormat="1" applyFont="1" applyBorder="1" applyAlignment="1">
      <alignment vertical="center" wrapText="1"/>
    </xf>
    <xf numFmtId="1" fontId="3" fillId="0" borderId="10" xfId="0" applyNumberFormat="1" applyFont="1" applyBorder="1" applyAlignment="1">
      <alignment vertical="center" wrapText="1"/>
    </xf>
    <xf numFmtId="49" fontId="3" fillId="33" borderId="10" xfId="0" applyNumberFormat="1" applyFont="1" applyFill="1" applyBorder="1" applyAlignment="1">
      <alignment vertical="center" wrapText="1"/>
    </xf>
    <xf numFmtId="0" fontId="3" fillId="0" borderId="10" xfId="0" applyFont="1" applyBorder="1" applyAlignment="1">
      <alignment/>
    </xf>
    <xf numFmtId="0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top" wrapText="1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top" wrapText="1"/>
    </xf>
    <xf numFmtId="1" fontId="5" fillId="0" borderId="11" xfId="0" applyNumberFormat="1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top" wrapText="1"/>
    </xf>
    <xf numFmtId="49" fontId="5" fillId="0" borderId="10" xfId="0" applyNumberFormat="1" applyFont="1" applyBorder="1" applyAlignment="1">
      <alignment horizontal="center" vertical="center" wrapText="1"/>
    </xf>
    <xf numFmtId="187" fontId="5" fillId="0" borderId="10" xfId="0" applyNumberFormat="1" applyFont="1" applyBorder="1" applyAlignment="1">
      <alignment horizontal="center" vertical="center" wrapText="1"/>
    </xf>
    <xf numFmtId="17" fontId="3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left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right" vertical="center" wrapText="1"/>
    </xf>
    <xf numFmtId="189" fontId="3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1" fontId="0" fillId="0" borderId="10" xfId="0" applyNumberFormat="1" applyBorder="1" applyAlignment="1">
      <alignment/>
    </xf>
    <xf numFmtId="1" fontId="5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 vertical="center" wrapText="1"/>
    </xf>
    <xf numFmtId="1" fontId="5" fillId="0" borderId="10" xfId="0" applyNumberFormat="1" applyFont="1" applyBorder="1" applyAlignment="1">
      <alignment vertical="center" wrapText="1"/>
    </xf>
    <xf numFmtId="1" fontId="0" fillId="0" borderId="10" xfId="0" applyNumberForma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right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/>
    </xf>
    <xf numFmtId="186" fontId="0" fillId="0" borderId="0" xfId="0" applyNumberFormat="1" applyAlignment="1">
      <alignment/>
    </xf>
    <xf numFmtId="191" fontId="0" fillId="0" borderId="0" xfId="0" applyNumberFormat="1" applyAlignment="1">
      <alignment/>
    </xf>
    <xf numFmtId="1" fontId="0" fillId="0" borderId="10" xfId="0" applyNumberFormat="1" applyBorder="1" applyAlignment="1">
      <alignment vertical="center"/>
    </xf>
    <xf numFmtId="1" fontId="3" fillId="0" borderId="10" xfId="0" applyNumberFormat="1" applyFont="1" applyBorder="1" applyAlignment="1">
      <alignment/>
    </xf>
    <xf numFmtId="49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49" fontId="3" fillId="33" borderId="14" xfId="0" applyNumberFormat="1" applyFont="1" applyFill="1" applyBorder="1" applyAlignment="1">
      <alignment vertical="center" wrapText="1"/>
    </xf>
    <xf numFmtId="1" fontId="3" fillId="0" borderId="15" xfId="0" applyNumberFormat="1" applyFont="1" applyBorder="1" applyAlignment="1">
      <alignment vertical="center" wrapText="1"/>
    </xf>
    <xf numFmtId="2" fontId="3" fillId="0" borderId="10" xfId="0" applyNumberFormat="1" applyFont="1" applyFill="1" applyBorder="1" applyAlignment="1">
      <alignment vertical="center" wrapText="1"/>
    </xf>
    <xf numFmtId="2" fontId="0" fillId="0" borderId="10" xfId="0" applyNumberFormat="1" applyBorder="1" applyAlignment="1">
      <alignment/>
    </xf>
    <xf numFmtId="2" fontId="3" fillId="0" borderId="0" xfId="0" applyNumberFormat="1" applyFont="1" applyFill="1" applyBorder="1" applyAlignment="1">
      <alignment vertical="center" wrapText="1"/>
    </xf>
    <xf numFmtId="1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 vertical="center"/>
    </xf>
    <xf numFmtId="2" fontId="4" fillId="0" borderId="10" xfId="0" applyNumberFormat="1" applyFont="1" applyBorder="1" applyAlignment="1">
      <alignment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 wrapText="1"/>
    </xf>
    <xf numFmtId="49" fontId="3" fillId="0" borderId="12" xfId="0" applyNumberFormat="1" applyFont="1" applyBorder="1" applyAlignment="1">
      <alignment horizontal="left" vertical="top" wrapText="1"/>
    </xf>
    <xf numFmtId="49" fontId="3" fillId="0" borderId="17" xfId="0" applyNumberFormat="1" applyFont="1" applyBorder="1" applyAlignment="1">
      <alignment horizontal="left" vertical="top" wrapText="1"/>
    </xf>
    <xf numFmtId="49" fontId="3" fillId="33" borderId="12" xfId="0" applyNumberFormat="1" applyFont="1" applyFill="1" applyBorder="1" applyAlignment="1">
      <alignment horizontal="left" vertical="top" wrapText="1"/>
    </xf>
    <xf numFmtId="49" fontId="3" fillId="33" borderId="17" xfId="0" applyNumberFormat="1" applyFont="1" applyFill="1" applyBorder="1" applyAlignment="1">
      <alignment horizontal="left" vertical="top" wrapText="1"/>
    </xf>
    <xf numFmtId="49" fontId="3" fillId="33" borderId="1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top"/>
    </xf>
    <xf numFmtId="0" fontId="4" fillId="0" borderId="0" xfId="0" applyFont="1" applyAlignment="1">
      <alignment horizontal="center" vertical="center"/>
    </xf>
    <xf numFmtId="16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7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1" fontId="2" fillId="0" borderId="10" xfId="0" applyNumberFormat="1" applyFont="1" applyBorder="1" applyAlignment="1">
      <alignment vertical="center" wrapText="1"/>
    </xf>
    <xf numFmtId="1" fontId="10" fillId="0" borderId="10" xfId="0" applyNumberFormat="1" applyFont="1" applyBorder="1" applyAlignment="1">
      <alignment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vertical="center" wrapText="1"/>
    </xf>
    <xf numFmtId="1" fontId="2" fillId="0" borderId="10" xfId="0" applyNumberFormat="1" applyFont="1" applyBorder="1" applyAlignment="1">
      <alignment horizontal="right" vertical="center" wrapText="1"/>
    </xf>
    <xf numFmtId="2" fontId="2" fillId="0" borderId="10" xfId="0" applyNumberFormat="1" applyFont="1" applyFill="1" applyBorder="1" applyAlignment="1">
      <alignment vertical="center" wrapText="1"/>
    </xf>
    <xf numFmtId="2" fontId="0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1" fontId="11" fillId="0" borderId="10" xfId="0" applyNumberFormat="1" applyFont="1" applyBorder="1" applyAlignment="1">
      <alignment vertical="center" wrapText="1"/>
    </xf>
    <xf numFmtId="2" fontId="11" fillId="0" borderId="10" xfId="0" applyNumberFormat="1" applyFont="1" applyFill="1" applyBorder="1" applyAlignment="1">
      <alignment vertical="center" wrapText="1"/>
    </xf>
    <xf numFmtId="2" fontId="11" fillId="0" borderId="10" xfId="0" applyNumberFormat="1" applyFont="1" applyBorder="1" applyAlignment="1">
      <alignment/>
    </xf>
    <xf numFmtId="1" fontId="11" fillId="0" borderId="10" xfId="0" applyNumberFormat="1" applyFont="1" applyBorder="1" applyAlignment="1">
      <alignment horizontal="center" vertical="center" wrapText="1"/>
    </xf>
    <xf numFmtId="2" fontId="11" fillId="0" borderId="10" xfId="0" applyNumberFormat="1" applyFont="1" applyBorder="1" applyAlignment="1">
      <alignment vertical="center" wrapText="1"/>
    </xf>
    <xf numFmtId="1" fontId="11" fillId="0" borderId="10" xfId="0" applyNumberFormat="1" applyFont="1" applyBorder="1" applyAlignment="1">
      <alignment horizontal="right" vertical="center" wrapText="1"/>
    </xf>
    <xf numFmtId="0" fontId="2" fillId="0" borderId="0" xfId="0" applyFont="1" applyAlignment="1">
      <alignment/>
    </xf>
    <xf numFmtId="2" fontId="2" fillId="0" borderId="1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8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9" fontId="3" fillId="0" borderId="19" xfId="0" applyNumberFormat="1" applyFont="1" applyBorder="1" applyAlignment="1">
      <alignment horizontal="left" vertical="top" wrapText="1"/>
    </xf>
    <xf numFmtId="49" fontId="3" fillId="0" borderId="16" xfId="0" applyNumberFormat="1" applyFont="1" applyBorder="1" applyAlignment="1">
      <alignment horizontal="left" vertical="top" wrapText="1"/>
    </xf>
    <xf numFmtId="49" fontId="3" fillId="33" borderId="19" xfId="0" applyNumberFormat="1" applyFont="1" applyFill="1" applyBorder="1" applyAlignment="1">
      <alignment horizontal="center" vertical="top" wrapText="1"/>
    </xf>
    <xf numFmtId="49" fontId="3" fillId="33" borderId="16" xfId="0" applyNumberFormat="1" applyFont="1" applyFill="1" applyBorder="1" applyAlignment="1">
      <alignment horizontal="center" vertical="top" wrapText="1"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17" xfId="0" applyNumberFormat="1" applyFont="1" applyFill="1" applyBorder="1" applyAlignment="1">
      <alignment horizontal="center" vertical="center" wrapText="1"/>
    </xf>
    <xf numFmtId="49" fontId="3" fillId="33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styles" Target="styles.xml" /><Relationship Id="rId61" Type="http://schemas.openxmlformats.org/officeDocument/2006/relationships/sharedStrings" Target="sharedStrings.xml" /><Relationship Id="rId6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23"/>
  <sheetViews>
    <sheetView zoomScale="73" zoomScaleNormal="73" zoomScalePageLayoutView="0" workbookViewId="0" topLeftCell="A1">
      <selection activeCell="S36" sqref="S36"/>
    </sheetView>
  </sheetViews>
  <sheetFormatPr defaultColWidth="9.140625" defaultRowHeight="12.75"/>
  <cols>
    <col min="1" max="1" width="7.28125" style="0" customWidth="1"/>
    <col min="2" max="2" width="16.57421875" style="0" customWidth="1"/>
    <col min="3" max="3" width="15.28125" style="0" customWidth="1"/>
    <col min="4" max="4" width="12.00390625" style="0" customWidth="1"/>
    <col min="5" max="5" width="18.7109375" style="0" customWidth="1"/>
    <col min="6" max="6" width="15.00390625" style="0" customWidth="1"/>
    <col min="7" max="7" width="13.8515625" style="0" customWidth="1"/>
    <col min="8" max="8" width="12.57421875" style="0" customWidth="1"/>
    <col min="9" max="9" width="10.7109375" style="0" customWidth="1"/>
    <col min="10" max="10" width="11.7109375" style="0" customWidth="1"/>
    <col min="11" max="11" width="11.00390625" style="0" customWidth="1"/>
  </cols>
  <sheetData>
    <row r="1" spans="1:12" ht="18" customHeight="1">
      <c r="A1" s="107" t="s">
        <v>389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2" s="4" customFormat="1" ht="17.25" customHeight="1">
      <c r="A2" s="106" t="s">
        <v>390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2" s="4" customFormat="1" ht="63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417</v>
      </c>
      <c r="L3" s="3"/>
    </row>
    <row r="4" spans="1:12" s="4" customFormat="1" ht="62.25" customHeight="1">
      <c r="A4" s="14">
        <v>1</v>
      </c>
      <c r="B4" s="6" t="s">
        <v>12</v>
      </c>
      <c r="C4" s="6" t="s">
        <v>13</v>
      </c>
      <c r="D4" s="31">
        <v>10800</v>
      </c>
      <c r="E4" s="6" t="s">
        <v>14</v>
      </c>
      <c r="F4" s="6" t="s">
        <v>157</v>
      </c>
      <c r="G4" s="6" t="s">
        <v>15</v>
      </c>
      <c r="H4" s="14">
        <v>2001</v>
      </c>
      <c r="I4" s="8">
        <v>460000</v>
      </c>
      <c r="J4" s="8">
        <v>253000</v>
      </c>
      <c r="K4" s="8">
        <v>196650</v>
      </c>
      <c r="L4" s="3"/>
    </row>
    <row r="5" spans="1:12" ht="45" customHeight="1">
      <c r="A5" s="14">
        <v>2</v>
      </c>
      <c r="B5" s="6" t="s">
        <v>158</v>
      </c>
      <c r="C5" s="6" t="s">
        <v>159</v>
      </c>
      <c r="D5" s="31">
        <v>2400</v>
      </c>
      <c r="E5" s="6" t="s">
        <v>391</v>
      </c>
      <c r="F5" s="6" t="s">
        <v>157</v>
      </c>
      <c r="G5" s="6" t="s">
        <v>160</v>
      </c>
      <c r="H5" s="6">
        <v>2003</v>
      </c>
      <c r="I5" s="8">
        <v>1000000</v>
      </c>
      <c r="J5" s="8">
        <v>450000</v>
      </c>
      <c r="K5" s="8">
        <v>522500</v>
      </c>
      <c r="L5" s="3"/>
    </row>
    <row r="6" spans="1:12" ht="37.5" customHeight="1">
      <c r="A6" s="14">
        <v>3</v>
      </c>
      <c r="B6" s="6" t="s">
        <v>161</v>
      </c>
      <c r="C6" s="6" t="s">
        <v>162</v>
      </c>
      <c r="D6" s="14">
        <v>760</v>
      </c>
      <c r="E6" s="6" t="s">
        <v>392</v>
      </c>
      <c r="F6" s="6" t="s">
        <v>157</v>
      </c>
      <c r="G6" s="6" t="s">
        <v>160</v>
      </c>
      <c r="H6" s="14">
        <v>2003</v>
      </c>
      <c r="I6" s="8">
        <v>400000</v>
      </c>
      <c r="J6" s="8">
        <v>180000</v>
      </c>
      <c r="K6" s="8">
        <v>209000</v>
      </c>
      <c r="L6" s="3"/>
    </row>
    <row r="7" spans="1:12" ht="32.25" customHeight="1">
      <c r="A7" s="14">
        <v>4</v>
      </c>
      <c r="B7" s="6" t="s">
        <v>161</v>
      </c>
      <c r="C7" s="6" t="s">
        <v>163</v>
      </c>
      <c r="D7" s="14">
        <v>760</v>
      </c>
      <c r="E7" s="6" t="s">
        <v>392</v>
      </c>
      <c r="F7" s="6" t="s">
        <v>157</v>
      </c>
      <c r="G7" s="6" t="s">
        <v>160</v>
      </c>
      <c r="H7" s="6">
        <v>2003</v>
      </c>
      <c r="I7" s="8">
        <v>400000</v>
      </c>
      <c r="J7" s="8">
        <v>180000</v>
      </c>
      <c r="K7" s="8">
        <v>209000</v>
      </c>
      <c r="L7" s="3"/>
    </row>
    <row r="8" spans="1:12" ht="64.5" customHeight="1">
      <c r="A8" s="14">
        <v>5</v>
      </c>
      <c r="B8" s="6" t="s">
        <v>12</v>
      </c>
      <c r="C8" s="6" t="s">
        <v>13</v>
      </c>
      <c r="D8" s="14">
        <v>10800</v>
      </c>
      <c r="E8" s="6" t="s">
        <v>14</v>
      </c>
      <c r="F8" s="6" t="s">
        <v>157</v>
      </c>
      <c r="G8" s="6" t="s">
        <v>15</v>
      </c>
      <c r="H8" s="14">
        <v>2003</v>
      </c>
      <c r="I8" s="8">
        <v>190000</v>
      </c>
      <c r="J8" s="8">
        <v>85500</v>
      </c>
      <c r="K8" s="8">
        <v>99275</v>
      </c>
      <c r="L8" s="3"/>
    </row>
    <row r="9" spans="1:12" ht="42" customHeight="1">
      <c r="A9" s="14">
        <v>6</v>
      </c>
      <c r="B9" s="6" t="s">
        <v>161</v>
      </c>
      <c r="C9" s="6" t="s">
        <v>164</v>
      </c>
      <c r="D9" s="14">
        <v>760</v>
      </c>
      <c r="E9" s="6" t="s">
        <v>392</v>
      </c>
      <c r="F9" s="6" t="s">
        <v>157</v>
      </c>
      <c r="G9" s="6" t="s">
        <v>160</v>
      </c>
      <c r="H9" s="14">
        <v>2003</v>
      </c>
      <c r="I9" s="8">
        <v>400000</v>
      </c>
      <c r="J9" s="8">
        <v>180000</v>
      </c>
      <c r="K9" s="8">
        <v>209000</v>
      </c>
      <c r="L9" s="5"/>
    </row>
    <row r="10" spans="1:12" ht="52.5" customHeight="1">
      <c r="A10" s="14">
        <v>7</v>
      </c>
      <c r="B10" s="6" t="s">
        <v>161</v>
      </c>
      <c r="C10" s="6" t="s">
        <v>165</v>
      </c>
      <c r="D10" s="14">
        <v>760</v>
      </c>
      <c r="E10" s="6" t="s">
        <v>392</v>
      </c>
      <c r="F10" s="6" t="s">
        <v>157</v>
      </c>
      <c r="G10" s="6" t="s">
        <v>160</v>
      </c>
      <c r="H10" s="14">
        <v>2003</v>
      </c>
      <c r="I10" s="8">
        <v>400000</v>
      </c>
      <c r="J10" s="8">
        <v>180000</v>
      </c>
      <c r="K10" s="8">
        <v>209000</v>
      </c>
      <c r="L10" s="5"/>
    </row>
    <row r="11" spans="1:12" ht="71.25" customHeight="1">
      <c r="A11" s="14">
        <v>8</v>
      </c>
      <c r="B11" s="6" t="s">
        <v>12</v>
      </c>
      <c r="C11" s="6" t="s">
        <v>13</v>
      </c>
      <c r="D11" s="31">
        <v>10800</v>
      </c>
      <c r="E11" s="6" t="s">
        <v>14</v>
      </c>
      <c r="F11" s="6" t="s">
        <v>157</v>
      </c>
      <c r="G11" s="6" t="s">
        <v>15</v>
      </c>
      <c r="H11" s="14">
        <v>2003</v>
      </c>
      <c r="I11" s="8">
        <v>250000</v>
      </c>
      <c r="J11" s="8">
        <v>112500</v>
      </c>
      <c r="K11" s="8">
        <v>130625</v>
      </c>
      <c r="L11" s="5"/>
    </row>
    <row r="12" spans="1:12" ht="74.25" customHeight="1">
      <c r="A12" s="14">
        <v>9</v>
      </c>
      <c r="B12" s="6" t="s">
        <v>218</v>
      </c>
      <c r="C12" s="6" t="s">
        <v>13</v>
      </c>
      <c r="D12" s="14">
        <v>10.8</v>
      </c>
      <c r="E12" s="6" t="s">
        <v>14</v>
      </c>
      <c r="F12" s="6" t="s">
        <v>157</v>
      </c>
      <c r="G12" s="6" t="s">
        <v>219</v>
      </c>
      <c r="H12" s="14">
        <v>2004</v>
      </c>
      <c r="I12" s="8">
        <v>130000</v>
      </c>
      <c r="J12" s="8">
        <v>52000</v>
      </c>
      <c r="K12" s="8">
        <v>74100</v>
      </c>
      <c r="L12" s="5"/>
    </row>
    <row r="13" spans="1:12" ht="39.75" customHeight="1">
      <c r="A13" s="14">
        <v>10</v>
      </c>
      <c r="B13" s="6" t="s">
        <v>161</v>
      </c>
      <c r="C13" s="6" t="s">
        <v>220</v>
      </c>
      <c r="D13" s="14">
        <v>760</v>
      </c>
      <c r="E13" s="6" t="s">
        <v>392</v>
      </c>
      <c r="F13" s="6" t="s">
        <v>157</v>
      </c>
      <c r="G13" s="6" t="s">
        <v>160</v>
      </c>
      <c r="H13" s="14">
        <v>2003</v>
      </c>
      <c r="I13" s="8">
        <v>400000</v>
      </c>
      <c r="J13" s="8">
        <v>180000</v>
      </c>
      <c r="K13" s="8">
        <v>209000</v>
      </c>
      <c r="L13" s="5"/>
    </row>
    <row r="14" spans="1:12" ht="63.75" customHeight="1">
      <c r="A14" s="14">
        <v>11</v>
      </c>
      <c r="B14" s="6" t="s">
        <v>12</v>
      </c>
      <c r="C14" s="6" t="s">
        <v>13</v>
      </c>
      <c r="D14" s="31">
        <v>10800</v>
      </c>
      <c r="E14" s="6" t="s">
        <v>14</v>
      </c>
      <c r="F14" s="6" t="s">
        <v>157</v>
      </c>
      <c r="G14" s="6" t="s">
        <v>239</v>
      </c>
      <c r="H14" s="14">
        <v>2007</v>
      </c>
      <c r="I14" s="8">
        <v>300000</v>
      </c>
      <c r="J14" s="8">
        <v>75000</v>
      </c>
      <c r="K14" s="8">
        <v>213750</v>
      </c>
      <c r="L14" s="5"/>
    </row>
    <row r="15" spans="1:12" ht="68.25" customHeight="1">
      <c r="A15" s="14">
        <v>12</v>
      </c>
      <c r="B15" s="6" t="s">
        <v>12</v>
      </c>
      <c r="C15" s="6" t="s">
        <v>13</v>
      </c>
      <c r="D15" s="31">
        <v>10800</v>
      </c>
      <c r="E15" s="6" t="s">
        <v>14</v>
      </c>
      <c r="F15" s="6" t="s">
        <v>157</v>
      </c>
      <c r="G15" s="6" t="s">
        <v>239</v>
      </c>
      <c r="H15" s="14">
        <v>2007</v>
      </c>
      <c r="I15" s="8">
        <v>500000</v>
      </c>
      <c r="J15" s="8">
        <v>125000</v>
      </c>
      <c r="K15" s="8">
        <v>356250</v>
      </c>
      <c r="L15" s="5"/>
    </row>
    <row r="16" spans="1:12" ht="39.75" customHeight="1">
      <c r="A16" s="14">
        <v>13</v>
      </c>
      <c r="B16" s="6" t="s">
        <v>16</v>
      </c>
      <c r="C16" s="6" t="s">
        <v>250</v>
      </c>
      <c r="D16" s="14">
        <v>960</v>
      </c>
      <c r="E16" s="6" t="s">
        <v>393</v>
      </c>
      <c r="F16" s="6" t="s">
        <v>157</v>
      </c>
      <c r="G16" s="6" t="s">
        <v>251</v>
      </c>
      <c r="H16" s="14">
        <v>2007</v>
      </c>
      <c r="I16" s="8">
        <v>500000</v>
      </c>
      <c r="J16" s="8">
        <v>125000</v>
      </c>
      <c r="K16" s="8">
        <v>356250</v>
      </c>
      <c r="L16" s="5"/>
    </row>
    <row r="17" spans="1:12" ht="39" customHeight="1">
      <c r="A17" s="14">
        <v>14</v>
      </c>
      <c r="B17" s="6" t="s">
        <v>161</v>
      </c>
      <c r="C17" s="6" t="s">
        <v>159</v>
      </c>
      <c r="D17" s="14">
        <v>2400</v>
      </c>
      <c r="E17" s="6" t="s">
        <v>394</v>
      </c>
      <c r="F17" s="6" t="s">
        <v>157</v>
      </c>
      <c r="G17" s="6" t="s">
        <v>160</v>
      </c>
      <c r="H17" s="14">
        <v>2007</v>
      </c>
      <c r="I17" s="8">
        <v>100000</v>
      </c>
      <c r="J17" s="8">
        <v>15000</v>
      </c>
      <c r="K17" s="8">
        <v>80750</v>
      </c>
      <c r="L17" s="5"/>
    </row>
    <row r="18" spans="1:12" ht="49.5" customHeight="1">
      <c r="A18" s="14">
        <v>15</v>
      </c>
      <c r="B18" s="6" t="s">
        <v>259</v>
      </c>
      <c r="C18" s="6" t="s">
        <v>260</v>
      </c>
      <c r="D18" s="14">
        <v>270</v>
      </c>
      <c r="E18" s="6" t="s">
        <v>395</v>
      </c>
      <c r="F18" s="6" t="s">
        <v>157</v>
      </c>
      <c r="G18" s="6" t="s">
        <v>261</v>
      </c>
      <c r="H18" s="14">
        <v>2007</v>
      </c>
      <c r="I18" s="8">
        <v>150000</v>
      </c>
      <c r="J18" s="8">
        <v>37500</v>
      </c>
      <c r="K18" s="8">
        <v>106875</v>
      </c>
      <c r="L18" s="5"/>
    </row>
    <row r="19" spans="1:12" ht="51" customHeight="1">
      <c r="A19" s="14">
        <v>16</v>
      </c>
      <c r="B19" s="6" t="s">
        <v>269</v>
      </c>
      <c r="C19" s="6" t="s">
        <v>220</v>
      </c>
      <c r="D19" s="14">
        <v>120</v>
      </c>
      <c r="E19" s="6" t="s">
        <v>396</v>
      </c>
      <c r="F19" s="6" t="s">
        <v>157</v>
      </c>
      <c r="G19" s="6" t="s">
        <v>270</v>
      </c>
      <c r="H19" s="14">
        <v>2011</v>
      </c>
      <c r="I19" s="8">
        <v>90000</v>
      </c>
      <c r="J19" s="8">
        <v>4500</v>
      </c>
      <c r="K19" s="8">
        <v>80750</v>
      </c>
      <c r="L19" s="5"/>
    </row>
    <row r="20" spans="1:12" ht="51" customHeight="1">
      <c r="A20" s="14">
        <v>17</v>
      </c>
      <c r="B20" s="6" t="s">
        <v>269</v>
      </c>
      <c r="C20" s="6" t="s">
        <v>280</v>
      </c>
      <c r="D20" s="14">
        <v>120</v>
      </c>
      <c r="E20" s="6" t="s">
        <v>396</v>
      </c>
      <c r="F20" s="6" t="s">
        <v>157</v>
      </c>
      <c r="G20" s="6" t="s">
        <v>270</v>
      </c>
      <c r="H20" s="14">
        <v>2011</v>
      </c>
      <c r="I20" s="8">
        <v>90000</v>
      </c>
      <c r="J20" s="8">
        <v>4500</v>
      </c>
      <c r="K20" s="8">
        <v>80750</v>
      </c>
      <c r="L20" s="5"/>
    </row>
    <row r="21" spans="1:12" ht="51" customHeight="1">
      <c r="A21" s="14">
        <v>18</v>
      </c>
      <c r="B21" s="6" t="s">
        <v>269</v>
      </c>
      <c r="C21" s="6" t="s">
        <v>280</v>
      </c>
      <c r="D21" s="14">
        <v>120</v>
      </c>
      <c r="E21" s="6" t="s">
        <v>396</v>
      </c>
      <c r="F21" s="6" t="s">
        <v>157</v>
      </c>
      <c r="G21" s="6" t="s">
        <v>270</v>
      </c>
      <c r="H21" s="14">
        <v>2011</v>
      </c>
      <c r="I21" s="8">
        <v>90000</v>
      </c>
      <c r="J21" s="8">
        <v>4500</v>
      </c>
      <c r="K21" s="8">
        <v>80750</v>
      </c>
      <c r="L21" s="5"/>
    </row>
    <row r="22" spans="1:12" ht="51" customHeight="1">
      <c r="A22" s="14">
        <v>19</v>
      </c>
      <c r="B22" s="6" t="s">
        <v>269</v>
      </c>
      <c r="C22" s="6" t="s">
        <v>450</v>
      </c>
      <c r="D22" s="14">
        <v>120</v>
      </c>
      <c r="E22" s="6" t="s">
        <v>396</v>
      </c>
      <c r="F22" s="6" t="s">
        <v>157</v>
      </c>
      <c r="G22" s="6" t="s">
        <v>270</v>
      </c>
      <c r="H22" s="14">
        <v>2012</v>
      </c>
      <c r="I22" s="8">
        <v>100000</v>
      </c>
      <c r="J22" s="8">
        <v>5000</v>
      </c>
      <c r="K22" s="8">
        <f>I22-J22</f>
        <v>95000</v>
      </c>
      <c r="L22" s="5"/>
    </row>
    <row r="23" spans="1:11" ht="15.75">
      <c r="A23" s="37"/>
      <c r="B23" s="38" t="s">
        <v>425</v>
      </c>
      <c r="C23" s="37"/>
      <c r="D23" s="37"/>
      <c r="E23" s="37"/>
      <c r="F23" s="37"/>
      <c r="G23" s="37"/>
      <c r="H23" s="37"/>
      <c r="I23" s="38">
        <f>SUM(I4:I22)</f>
        <v>5950000</v>
      </c>
      <c r="J23" s="38">
        <f>SUM(J4:J22)</f>
        <v>2249000</v>
      </c>
      <c r="K23" s="38">
        <f>SUM(K4:K22)</f>
        <v>3519275</v>
      </c>
    </row>
  </sheetData>
  <sheetProtection/>
  <mergeCells count="2">
    <mergeCell ref="A2:L2"/>
    <mergeCell ref="A1:L1"/>
  </mergeCells>
  <printOptions/>
  <pageMargins left="0.17" right="0.18" top="0.25" bottom="0.18" header="0.18" footer="0.1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J31"/>
  <sheetViews>
    <sheetView zoomScale="84" zoomScaleNormal="84" zoomScalePageLayoutView="0" workbookViewId="0" topLeftCell="A1">
      <selection activeCell="E5" sqref="E5:F23"/>
    </sheetView>
  </sheetViews>
  <sheetFormatPr defaultColWidth="9.140625" defaultRowHeight="12.75"/>
  <cols>
    <col min="1" max="1" width="4.28125" style="0" customWidth="1"/>
    <col min="2" max="2" width="60.28125" style="0" customWidth="1"/>
    <col min="3" max="3" width="11.00390625" style="0" customWidth="1"/>
    <col min="4" max="4" width="16.00390625" style="0" customWidth="1"/>
    <col min="5" max="5" width="14.421875" style="0" customWidth="1"/>
    <col min="6" max="6" width="11.140625" style="0" customWidth="1"/>
    <col min="7" max="7" width="11.8515625" style="0" customWidth="1"/>
    <col min="8" max="8" width="10.421875" style="0" customWidth="1"/>
    <col min="9" max="10" width="0" style="0" hidden="1" customWidth="1"/>
  </cols>
  <sheetData>
    <row r="1" spans="1:8" ht="18">
      <c r="A1" s="114" t="s">
        <v>397</v>
      </c>
      <c r="B1" s="114"/>
      <c r="C1" s="114"/>
      <c r="D1" s="114"/>
      <c r="E1" s="114"/>
      <c r="F1" s="114"/>
      <c r="G1" s="114"/>
      <c r="H1" s="39"/>
    </row>
    <row r="2" spans="1:8" ht="12.75">
      <c r="A2" s="115" t="s">
        <v>21</v>
      </c>
      <c r="B2" s="115"/>
      <c r="C2" s="115"/>
      <c r="D2" s="115"/>
      <c r="E2" s="115"/>
      <c r="F2" s="115"/>
      <c r="G2" s="115"/>
      <c r="H2" s="39"/>
    </row>
    <row r="3" spans="1:8" ht="12.75">
      <c r="A3" s="115" t="s">
        <v>433</v>
      </c>
      <c r="B3" s="115"/>
      <c r="C3" s="115"/>
      <c r="D3" s="115"/>
      <c r="E3" s="115"/>
      <c r="F3" s="115"/>
      <c r="G3" s="115"/>
      <c r="H3" s="39"/>
    </row>
    <row r="4" spans="1:8" ht="45">
      <c r="A4" s="6" t="s">
        <v>2</v>
      </c>
      <c r="B4" s="6" t="s">
        <v>18</v>
      </c>
      <c r="C4" s="6" t="s">
        <v>19</v>
      </c>
      <c r="D4" s="6" t="s">
        <v>20</v>
      </c>
      <c r="E4" s="6" t="s">
        <v>23</v>
      </c>
      <c r="F4" s="6" t="s">
        <v>24</v>
      </c>
      <c r="G4" s="6" t="s">
        <v>419</v>
      </c>
      <c r="H4" s="6" t="s">
        <v>434</v>
      </c>
    </row>
    <row r="5" spans="1:10" ht="15">
      <c r="A5" s="6">
        <v>1</v>
      </c>
      <c r="B5" s="15" t="s">
        <v>166</v>
      </c>
      <c r="C5" s="14">
        <v>23</v>
      </c>
      <c r="D5" s="14">
        <v>2001</v>
      </c>
      <c r="E5" s="29">
        <v>460000</v>
      </c>
      <c r="F5" s="29">
        <v>276000</v>
      </c>
      <c r="G5" s="29">
        <f>'Culverts 2012'!G5</f>
        <v>84500</v>
      </c>
      <c r="H5" s="37">
        <f>G5-I5</f>
        <v>69290</v>
      </c>
      <c r="I5">
        <f>ROUND(G5*J5,)</f>
        <v>15210</v>
      </c>
      <c r="J5">
        <v>0.18</v>
      </c>
    </row>
    <row r="6" spans="1:10" ht="15">
      <c r="A6" s="6">
        <v>2</v>
      </c>
      <c r="B6" s="15" t="s">
        <v>167</v>
      </c>
      <c r="C6" s="14">
        <v>5</v>
      </c>
      <c r="D6" s="14">
        <v>2001</v>
      </c>
      <c r="E6" s="29">
        <v>40000</v>
      </c>
      <c r="F6" s="29">
        <v>24000</v>
      </c>
      <c r="G6" s="29">
        <f>'Culverts 2012'!G6</f>
        <v>16000</v>
      </c>
      <c r="H6" s="37">
        <f aca="true" t="shared" si="0" ref="H6:H22">G6-I6</f>
        <v>13120</v>
      </c>
      <c r="I6">
        <f aca="true" t="shared" si="1" ref="I6:I31">ROUND(G6*J6,)</f>
        <v>2880</v>
      </c>
      <c r="J6">
        <v>0.18</v>
      </c>
    </row>
    <row r="7" spans="1:10" ht="15">
      <c r="A7" s="6">
        <v>3</v>
      </c>
      <c r="B7" s="15" t="s">
        <v>169</v>
      </c>
      <c r="C7" s="14">
        <v>1</v>
      </c>
      <c r="D7" s="14">
        <v>2001</v>
      </c>
      <c r="E7" s="29">
        <v>4000</v>
      </c>
      <c r="F7" s="29">
        <v>24000</v>
      </c>
      <c r="G7" s="29">
        <f>'Culverts 2012'!G7</f>
        <v>16000</v>
      </c>
      <c r="H7" s="37">
        <f t="shared" si="0"/>
        <v>13120</v>
      </c>
      <c r="I7">
        <f t="shared" si="1"/>
        <v>2880</v>
      </c>
      <c r="J7">
        <v>0.18</v>
      </c>
    </row>
    <row r="8" spans="1:10" ht="15">
      <c r="A8" s="6">
        <v>4</v>
      </c>
      <c r="B8" s="15" t="s">
        <v>170</v>
      </c>
      <c r="C8" s="14">
        <v>13</v>
      </c>
      <c r="D8" s="14">
        <v>2001</v>
      </c>
      <c r="E8" s="29">
        <v>3700</v>
      </c>
      <c r="F8" s="29">
        <v>22200</v>
      </c>
      <c r="G8" s="29">
        <f>'Culverts 2012'!G8</f>
        <v>14800</v>
      </c>
      <c r="H8" s="37">
        <f t="shared" si="0"/>
        <v>12136</v>
      </c>
      <c r="I8">
        <f t="shared" si="1"/>
        <v>2664</v>
      </c>
      <c r="J8">
        <v>0.18</v>
      </c>
    </row>
    <row r="9" spans="1:10" ht="15">
      <c r="A9" s="6">
        <v>5</v>
      </c>
      <c r="B9" s="15" t="s">
        <v>171</v>
      </c>
      <c r="C9" s="14">
        <v>11</v>
      </c>
      <c r="D9" s="14">
        <v>2003</v>
      </c>
      <c r="E9" s="29">
        <v>40000</v>
      </c>
      <c r="F9" s="29">
        <v>20000</v>
      </c>
      <c r="G9" s="29">
        <f>'Culverts 2012'!G9</f>
        <v>20000</v>
      </c>
      <c r="H9" s="37">
        <f t="shared" si="0"/>
        <v>16400</v>
      </c>
      <c r="I9">
        <f t="shared" si="1"/>
        <v>3600</v>
      </c>
      <c r="J9">
        <v>0.18</v>
      </c>
    </row>
    <row r="10" spans="1:10" ht="15">
      <c r="A10" s="6">
        <v>6</v>
      </c>
      <c r="B10" s="15" t="s">
        <v>172</v>
      </c>
      <c r="C10" s="14">
        <v>5</v>
      </c>
      <c r="D10" s="14">
        <v>2003</v>
      </c>
      <c r="E10" s="29">
        <v>18000</v>
      </c>
      <c r="F10" s="29">
        <v>9000</v>
      </c>
      <c r="G10" s="29">
        <f>'Culverts 2012'!G10</f>
        <v>9000</v>
      </c>
      <c r="H10" s="37">
        <f t="shared" si="0"/>
        <v>7380</v>
      </c>
      <c r="I10">
        <f t="shared" si="1"/>
        <v>1620</v>
      </c>
      <c r="J10">
        <v>0.18</v>
      </c>
    </row>
    <row r="11" spans="1:10" ht="15">
      <c r="A11" s="6">
        <v>7</v>
      </c>
      <c r="B11" s="15" t="s">
        <v>194</v>
      </c>
      <c r="C11" s="14">
        <v>24</v>
      </c>
      <c r="D11" s="14">
        <v>2005</v>
      </c>
      <c r="E11" s="29">
        <v>75000</v>
      </c>
      <c r="F11" s="29">
        <v>30000</v>
      </c>
      <c r="G11" s="29">
        <f>'Culverts 2012'!G11</f>
        <v>45000</v>
      </c>
      <c r="H11" s="37">
        <f t="shared" si="0"/>
        <v>36900</v>
      </c>
      <c r="I11">
        <f t="shared" si="1"/>
        <v>8100</v>
      </c>
      <c r="J11">
        <v>0.18</v>
      </c>
    </row>
    <row r="12" spans="1:10" ht="15">
      <c r="A12" s="6">
        <v>8</v>
      </c>
      <c r="B12" s="15" t="s">
        <v>224</v>
      </c>
      <c r="C12" s="14">
        <v>24</v>
      </c>
      <c r="D12" s="14">
        <v>2006</v>
      </c>
      <c r="E12" s="29">
        <v>95000</v>
      </c>
      <c r="F12" s="29">
        <v>33250</v>
      </c>
      <c r="G12" s="29">
        <f>'Culverts 2012'!G12</f>
        <v>61750</v>
      </c>
      <c r="H12" s="37">
        <f t="shared" si="0"/>
        <v>50635</v>
      </c>
      <c r="I12">
        <f t="shared" si="1"/>
        <v>11115</v>
      </c>
      <c r="J12">
        <v>0.18</v>
      </c>
    </row>
    <row r="13" spans="1:10" ht="15">
      <c r="A13" s="6" t="s">
        <v>150</v>
      </c>
      <c r="B13" s="15" t="s">
        <v>231</v>
      </c>
      <c r="C13" s="14">
        <v>24</v>
      </c>
      <c r="D13" s="14">
        <v>2007</v>
      </c>
      <c r="E13" s="29">
        <v>90000</v>
      </c>
      <c r="F13" s="29">
        <v>27000</v>
      </c>
      <c r="G13" s="29">
        <f>'Culverts 2012'!G13</f>
        <v>63000</v>
      </c>
      <c r="H13" s="37">
        <f t="shared" si="0"/>
        <v>51660</v>
      </c>
      <c r="I13">
        <f t="shared" si="1"/>
        <v>11340</v>
      </c>
      <c r="J13">
        <v>0.18</v>
      </c>
    </row>
    <row r="14" spans="1:10" ht="15">
      <c r="A14" s="14">
        <v>10</v>
      </c>
      <c r="B14" s="15" t="s">
        <v>235</v>
      </c>
      <c r="C14" s="14">
        <v>24</v>
      </c>
      <c r="D14" s="14">
        <v>2006</v>
      </c>
      <c r="E14" s="29">
        <v>62600</v>
      </c>
      <c r="F14" s="29">
        <v>21910</v>
      </c>
      <c r="G14" s="29">
        <f>'Culverts 2012'!G14</f>
        <v>40690</v>
      </c>
      <c r="H14" s="37">
        <f t="shared" si="0"/>
        <v>33366</v>
      </c>
      <c r="I14">
        <f t="shared" si="1"/>
        <v>7324</v>
      </c>
      <c r="J14">
        <v>0.18</v>
      </c>
    </row>
    <row r="15" spans="1:10" ht="15">
      <c r="A15" s="14">
        <v>11</v>
      </c>
      <c r="B15" s="15" t="s">
        <v>237</v>
      </c>
      <c r="C15" s="14">
        <v>24</v>
      </c>
      <c r="D15" s="14">
        <v>2007</v>
      </c>
      <c r="E15" s="29">
        <v>50000</v>
      </c>
      <c r="F15" s="29">
        <v>15000</v>
      </c>
      <c r="G15" s="29">
        <f>'Culverts 2012'!G15</f>
        <v>35000</v>
      </c>
      <c r="H15" s="37">
        <f t="shared" si="0"/>
        <v>28700</v>
      </c>
      <c r="I15">
        <f t="shared" si="1"/>
        <v>6300</v>
      </c>
      <c r="J15">
        <v>0.18</v>
      </c>
    </row>
    <row r="16" spans="1:10" ht="15">
      <c r="A16" s="14">
        <v>12</v>
      </c>
      <c r="B16" s="15" t="s">
        <v>242</v>
      </c>
      <c r="C16" s="14">
        <v>24</v>
      </c>
      <c r="D16" s="14">
        <v>2007</v>
      </c>
      <c r="E16" s="29">
        <v>260000</v>
      </c>
      <c r="F16" s="29">
        <v>78000</v>
      </c>
      <c r="G16" s="29">
        <f>'Culverts 2012'!G16</f>
        <v>182000</v>
      </c>
      <c r="H16" s="37">
        <f t="shared" si="0"/>
        <v>149240</v>
      </c>
      <c r="I16">
        <f t="shared" si="1"/>
        <v>32760</v>
      </c>
      <c r="J16">
        <v>0.18</v>
      </c>
    </row>
    <row r="17" spans="1:10" ht="15">
      <c r="A17" s="6" t="s">
        <v>245</v>
      </c>
      <c r="B17" s="15" t="s">
        <v>246</v>
      </c>
      <c r="C17" s="14">
        <v>24</v>
      </c>
      <c r="D17" s="14">
        <v>2007</v>
      </c>
      <c r="E17" s="29">
        <v>50000</v>
      </c>
      <c r="F17" s="29">
        <v>15000</v>
      </c>
      <c r="G17" s="29">
        <f>'Culverts 2012'!G17</f>
        <v>35000</v>
      </c>
      <c r="H17" s="37">
        <f t="shared" si="0"/>
        <v>28700</v>
      </c>
      <c r="I17">
        <f t="shared" si="1"/>
        <v>6300</v>
      </c>
      <c r="J17">
        <v>0.18</v>
      </c>
    </row>
    <row r="18" spans="1:10" ht="15">
      <c r="A18" s="6" t="s">
        <v>247</v>
      </c>
      <c r="B18" s="15" t="s">
        <v>248</v>
      </c>
      <c r="C18" s="14">
        <v>24</v>
      </c>
      <c r="D18" s="14">
        <v>2008</v>
      </c>
      <c r="E18" s="29">
        <v>25000</v>
      </c>
      <c r="F18" s="29">
        <v>6250</v>
      </c>
      <c r="G18" s="29">
        <f>'Culverts 2012'!G18</f>
        <v>18750</v>
      </c>
      <c r="H18" s="37">
        <f t="shared" si="0"/>
        <v>15375</v>
      </c>
      <c r="I18">
        <f t="shared" si="1"/>
        <v>3375</v>
      </c>
      <c r="J18">
        <v>0.18</v>
      </c>
    </row>
    <row r="19" spans="1:10" ht="15">
      <c r="A19" s="6" t="s">
        <v>265</v>
      </c>
      <c r="B19" s="15" t="s">
        <v>266</v>
      </c>
      <c r="C19" s="14">
        <v>24</v>
      </c>
      <c r="D19" s="14">
        <v>2008</v>
      </c>
      <c r="E19" s="29">
        <v>25000</v>
      </c>
      <c r="F19" s="29">
        <v>6250</v>
      </c>
      <c r="G19" s="29">
        <f>'Culverts 2012'!G19</f>
        <v>18750</v>
      </c>
      <c r="H19" s="37">
        <f t="shared" si="0"/>
        <v>15375</v>
      </c>
      <c r="I19">
        <f t="shared" si="1"/>
        <v>3375</v>
      </c>
      <c r="J19">
        <v>0.18</v>
      </c>
    </row>
    <row r="20" spans="1:10" ht="15">
      <c r="A20" s="6" t="s">
        <v>267</v>
      </c>
      <c r="B20" s="15" t="s">
        <v>268</v>
      </c>
      <c r="C20" s="14">
        <v>4</v>
      </c>
      <c r="D20" s="14">
        <v>2009</v>
      </c>
      <c r="E20" s="29">
        <v>95000</v>
      </c>
      <c r="F20" s="29">
        <v>19000</v>
      </c>
      <c r="G20" s="29">
        <f>'Culverts 2012'!G20</f>
        <v>76000</v>
      </c>
      <c r="H20" s="37">
        <f t="shared" si="0"/>
        <v>62320</v>
      </c>
      <c r="I20">
        <f t="shared" si="1"/>
        <v>13680</v>
      </c>
      <c r="J20">
        <v>0.18</v>
      </c>
    </row>
    <row r="21" spans="1:10" ht="30">
      <c r="A21" s="6" t="s">
        <v>281</v>
      </c>
      <c r="B21" s="15" t="s">
        <v>282</v>
      </c>
      <c r="C21" s="14">
        <v>24</v>
      </c>
      <c r="D21" s="14">
        <v>2011</v>
      </c>
      <c r="E21" s="29">
        <v>155000</v>
      </c>
      <c r="F21" s="29">
        <v>7750</v>
      </c>
      <c r="G21" s="29">
        <f>'Culverts 2012'!G21</f>
        <v>147250</v>
      </c>
      <c r="H21" s="37">
        <f t="shared" si="0"/>
        <v>120745</v>
      </c>
      <c r="I21">
        <f t="shared" si="1"/>
        <v>26505</v>
      </c>
      <c r="J21">
        <v>0.18</v>
      </c>
    </row>
    <row r="22" spans="1:10" ht="15">
      <c r="A22" s="6" t="s">
        <v>283</v>
      </c>
      <c r="B22" s="15" t="s">
        <v>284</v>
      </c>
      <c r="C22" s="14">
        <v>23</v>
      </c>
      <c r="D22" s="14">
        <v>2011</v>
      </c>
      <c r="E22" s="29">
        <v>70000</v>
      </c>
      <c r="F22" s="29">
        <v>3500</v>
      </c>
      <c r="G22" s="29">
        <f>'Culverts 2012'!G22</f>
        <v>66500</v>
      </c>
      <c r="H22" s="37">
        <f t="shared" si="0"/>
        <v>54530</v>
      </c>
      <c r="I22">
        <f t="shared" si="1"/>
        <v>11970</v>
      </c>
      <c r="J22">
        <v>0.18</v>
      </c>
    </row>
    <row r="23" spans="1:10" ht="15.75">
      <c r="A23" s="40"/>
      <c r="B23" s="41" t="s">
        <v>425</v>
      </c>
      <c r="C23" s="40"/>
      <c r="D23" s="40"/>
      <c r="E23" s="29">
        <f>SUM(E5:E22)</f>
        <v>1618300</v>
      </c>
      <c r="F23" s="29">
        <f>SUM(F5:F22)</f>
        <v>638110</v>
      </c>
      <c r="G23" s="29">
        <f>SUM(G5:G22)</f>
        <v>949990</v>
      </c>
      <c r="H23" s="51">
        <f>SUM(H5:H22)</f>
        <v>778992</v>
      </c>
      <c r="I23">
        <f t="shared" si="1"/>
        <v>170998</v>
      </c>
      <c r="J23">
        <v>0.18</v>
      </c>
    </row>
    <row r="24" spans="9:10" ht="12.75">
      <c r="I24">
        <f t="shared" si="1"/>
        <v>0</v>
      </c>
      <c r="J24">
        <v>0.18</v>
      </c>
    </row>
    <row r="25" spans="9:10" ht="12.75">
      <c r="I25">
        <f t="shared" si="1"/>
        <v>0</v>
      </c>
      <c r="J25">
        <v>0.18</v>
      </c>
    </row>
    <row r="26" spans="9:10" ht="12.75">
      <c r="I26">
        <f t="shared" si="1"/>
        <v>0</v>
      </c>
      <c r="J26">
        <v>0.18</v>
      </c>
    </row>
    <row r="27" spans="9:10" ht="12.75">
      <c r="I27">
        <f t="shared" si="1"/>
        <v>0</v>
      </c>
      <c r="J27">
        <v>0.18</v>
      </c>
    </row>
    <row r="28" spans="1:10" ht="15.75">
      <c r="A28" s="113" t="s">
        <v>399</v>
      </c>
      <c r="B28" s="113"/>
      <c r="C28" s="113"/>
      <c r="D28" s="113"/>
      <c r="E28" s="113"/>
      <c r="F28" s="113"/>
      <c r="G28" s="113"/>
      <c r="H28" s="113"/>
      <c r="I28">
        <f t="shared" si="1"/>
        <v>0</v>
      </c>
      <c r="J28">
        <v>0.18</v>
      </c>
    </row>
    <row r="29" spans="9:10" ht="12.75">
      <c r="I29">
        <f t="shared" si="1"/>
        <v>0</v>
      </c>
      <c r="J29">
        <v>0.18</v>
      </c>
    </row>
    <row r="30" spans="1:10" ht="45">
      <c r="A30" s="10" t="s">
        <v>2</v>
      </c>
      <c r="B30" s="10" t="s">
        <v>26</v>
      </c>
      <c r="C30" s="10" t="s">
        <v>27</v>
      </c>
      <c r="D30" s="10" t="s">
        <v>28</v>
      </c>
      <c r="E30" s="10" t="s">
        <v>29</v>
      </c>
      <c r="F30" s="10" t="s">
        <v>30</v>
      </c>
      <c r="G30" s="10" t="s">
        <v>418</v>
      </c>
      <c r="H30" s="6" t="s">
        <v>434</v>
      </c>
      <c r="I30" t="e">
        <f t="shared" si="1"/>
        <v>#VALUE!</v>
      </c>
      <c r="J30">
        <v>0.18</v>
      </c>
    </row>
    <row r="31" spans="1:10" ht="15">
      <c r="A31" s="14">
        <v>1</v>
      </c>
      <c r="B31" s="6" t="s">
        <v>31</v>
      </c>
      <c r="C31" s="14">
        <v>105</v>
      </c>
      <c r="D31" s="30">
        <v>24654</v>
      </c>
      <c r="E31" s="14">
        <v>50000</v>
      </c>
      <c r="F31" s="14">
        <v>27500</v>
      </c>
      <c r="G31" s="14">
        <v>22500</v>
      </c>
      <c r="H31" s="39">
        <f>G31-I31</f>
        <v>18450</v>
      </c>
      <c r="I31">
        <f t="shared" si="1"/>
        <v>4050</v>
      </c>
      <c r="J31">
        <v>0.18</v>
      </c>
    </row>
  </sheetData>
  <sheetProtection/>
  <mergeCells count="4">
    <mergeCell ref="A1:G1"/>
    <mergeCell ref="A2:G2"/>
    <mergeCell ref="A3:G3"/>
    <mergeCell ref="A28:H28"/>
  </mergeCells>
  <printOptions/>
  <pageMargins left="0.59" right="0.2" top="0.34" bottom="0.26" header="0.25" footer="0.19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J32"/>
  <sheetViews>
    <sheetView zoomScale="84" zoomScaleNormal="84" zoomScalePageLayoutView="0" workbookViewId="0" topLeftCell="A4">
      <selection activeCell="E5" sqref="E5:F24"/>
    </sheetView>
  </sheetViews>
  <sheetFormatPr defaultColWidth="9.140625" defaultRowHeight="12.75"/>
  <cols>
    <col min="1" max="1" width="4.28125" style="0" customWidth="1"/>
    <col min="2" max="2" width="60.28125" style="0" customWidth="1"/>
    <col min="3" max="3" width="11.00390625" style="0" customWidth="1"/>
    <col min="4" max="4" width="16.00390625" style="0" customWidth="1"/>
    <col min="5" max="5" width="14.421875" style="0" customWidth="1"/>
    <col min="6" max="6" width="11.140625" style="0" customWidth="1"/>
    <col min="7" max="7" width="11.8515625" style="0" customWidth="1"/>
    <col min="8" max="8" width="10.421875" style="0" customWidth="1"/>
    <col min="9" max="9" width="8.28125" style="0" hidden="1" customWidth="1"/>
    <col min="10" max="10" width="12.140625" style="0" hidden="1" customWidth="1"/>
  </cols>
  <sheetData>
    <row r="1" spans="1:8" ht="18">
      <c r="A1" s="114" t="s">
        <v>397</v>
      </c>
      <c r="B1" s="114"/>
      <c r="C1" s="114"/>
      <c r="D1" s="114"/>
      <c r="E1" s="114"/>
      <c r="F1" s="114"/>
      <c r="G1" s="114"/>
      <c r="H1" s="39"/>
    </row>
    <row r="2" spans="1:8" ht="12.75">
      <c r="A2" s="115" t="s">
        <v>21</v>
      </c>
      <c r="B2" s="115"/>
      <c r="C2" s="115"/>
      <c r="D2" s="115"/>
      <c r="E2" s="115"/>
      <c r="F2" s="115"/>
      <c r="G2" s="115"/>
      <c r="H2" s="39"/>
    </row>
    <row r="3" spans="1:8" ht="12.75">
      <c r="A3" s="115" t="s">
        <v>433</v>
      </c>
      <c r="B3" s="115"/>
      <c r="C3" s="115"/>
      <c r="D3" s="115"/>
      <c r="E3" s="115"/>
      <c r="F3" s="115"/>
      <c r="G3" s="115"/>
      <c r="H3" s="39"/>
    </row>
    <row r="4" spans="1:8" ht="45">
      <c r="A4" s="6" t="s">
        <v>2</v>
      </c>
      <c r="B4" s="6" t="s">
        <v>18</v>
      </c>
      <c r="C4" s="6" t="s">
        <v>19</v>
      </c>
      <c r="D4" s="6" t="s">
        <v>20</v>
      </c>
      <c r="E4" s="6" t="s">
        <v>23</v>
      </c>
      <c r="F4" s="6" t="s">
        <v>24</v>
      </c>
      <c r="G4" s="6" t="s">
        <v>434</v>
      </c>
      <c r="H4" s="6" t="s">
        <v>435</v>
      </c>
    </row>
    <row r="5" spans="1:10" ht="15">
      <c r="A5" s="6">
        <v>1</v>
      </c>
      <c r="B5" s="15" t="s">
        <v>166</v>
      </c>
      <c r="C5" s="14">
        <v>23</v>
      </c>
      <c r="D5" s="14">
        <v>2001</v>
      </c>
      <c r="E5" s="29">
        <v>460000</v>
      </c>
      <c r="F5" s="29">
        <v>276000</v>
      </c>
      <c r="G5" s="29">
        <f>'Culverts 2013'!H5</f>
        <v>69290</v>
      </c>
      <c r="H5" s="37">
        <f>G5-I5</f>
        <v>56818</v>
      </c>
      <c r="I5">
        <f>ROUND(G5*J5,)</f>
        <v>12472</v>
      </c>
      <c r="J5">
        <v>0.18</v>
      </c>
    </row>
    <row r="6" spans="1:10" ht="15">
      <c r="A6" s="6">
        <v>2</v>
      </c>
      <c r="B6" s="15" t="s">
        <v>167</v>
      </c>
      <c r="C6" s="14">
        <v>5</v>
      </c>
      <c r="D6" s="14">
        <v>2001</v>
      </c>
      <c r="E6" s="29">
        <v>40000</v>
      </c>
      <c r="F6" s="29">
        <v>24000</v>
      </c>
      <c r="G6" s="29">
        <f>'Culverts 2013'!H6</f>
        <v>13120</v>
      </c>
      <c r="H6" s="37">
        <f aca="true" t="shared" si="0" ref="H6:H23">G6-I6</f>
        <v>10758</v>
      </c>
      <c r="I6">
        <f aca="true" t="shared" si="1" ref="I6:I22">ROUND(G6*J6,)</f>
        <v>2362</v>
      </c>
      <c r="J6">
        <v>0.18</v>
      </c>
    </row>
    <row r="7" spans="1:10" ht="15">
      <c r="A7" s="6">
        <v>3</v>
      </c>
      <c r="B7" s="15" t="s">
        <v>169</v>
      </c>
      <c r="C7" s="14">
        <v>1</v>
      </c>
      <c r="D7" s="14">
        <v>2001</v>
      </c>
      <c r="E7" s="29">
        <v>4000</v>
      </c>
      <c r="F7" s="29">
        <v>24000</v>
      </c>
      <c r="G7" s="29">
        <f>'Culverts 2013'!H7</f>
        <v>13120</v>
      </c>
      <c r="H7" s="37">
        <f t="shared" si="0"/>
        <v>10758</v>
      </c>
      <c r="I7">
        <f t="shared" si="1"/>
        <v>2362</v>
      </c>
      <c r="J7">
        <v>0.18</v>
      </c>
    </row>
    <row r="8" spans="1:10" ht="15">
      <c r="A8" s="6">
        <v>4</v>
      </c>
      <c r="B8" s="15" t="s">
        <v>170</v>
      </c>
      <c r="C8" s="14">
        <v>13</v>
      </c>
      <c r="D8" s="14">
        <v>2001</v>
      </c>
      <c r="E8" s="29">
        <v>3700</v>
      </c>
      <c r="F8" s="29">
        <v>22200</v>
      </c>
      <c r="G8" s="29">
        <f>'Culverts 2013'!H8</f>
        <v>12136</v>
      </c>
      <c r="H8" s="37">
        <f t="shared" si="0"/>
        <v>9952</v>
      </c>
      <c r="I8">
        <f t="shared" si="1"/>
        <v>2184</v>
      </c>
      <c r="J8">
        <v>0.18</v>
      </c>
    </row>
    <row r="9" spans="1:10" ht="15">
      <c r="A9" s="6">
        <v>5</v>
      </c>
      <c r="B9" s="15" t="s">
        <v>171</v>
      </c>
      <c r="C9" s="14">
        <v>11</v>
      </c>
      <c r="D9" s="14">
        <v>2003</v>
      </c>
      <c r="E9" s="29">
        <v>40000</v>
      </c>
      <c r="F9" s="29">
        <v>20000</v>
      </c>
      <c r="G9" s="29">
        <f>'Culverts 2013'!H9</f>
        <v>16400</v>
      </c>
      <c r="H9" s="37">
        <f t="shared" si="0"/>
        <v>13448</v>
      </c>
      <c r="I9">
        <f t="shared" si="1"/>
        <v>2952</v>
      </c>
      <c r="J9">
        <v>0.18</v>
      </c>
    </row>
    <row r="10" spans="1:10" ht="15">
      <c r="A10" s="6">
        <v>6</v>
      </c>
      <c r="B10" s="15" t="s">
        <v>172</v>
      </c>
      <c r="C10" s="14">
        <v>5</v>
      </c>
      <c r="D10" s="14">
        <v>2003</v>
      </c>
      <c r="E10" s="29">
        <v>18000</v>
      </c>
      <c r="F10" s="29">
        <v>9000</v>
      </c>
      <c r="G10" s="29">
        <f>'Culverts 2013'!H10</f>
        <v>7380</v>
      </c>
      <c r="H10" s="37">
        <f t="shared" si="0"/>
        <v>6052</v>
      </c>
      <c r="I10">
        <f t="shared" si="1"/>
        <v>1328</v>
      </c>
      <c r="J10">
        <v>0.18</v>
      </c>
    </row>
    <row r="11" spans="1:10" ht="15">
      <c r="A11" s="6">
        <v>7</v>
      </c>
      <c r="B11" s="15" t="s">
        <v>194</v>
      </c>
      <c r="C11" s="14">
        <v>24</v>
      </c>
      <c r="D11" s="14">
        <v>2005</v>
      </c>
      <c r="E11" s="29">
        <v>75000</v>
      </c>
      <c r="F11" s="29">
        <v>30000</v>
      </c>
      <c r="G11" s="29">
        <f>'Culverts 2013'!H11</f>
        <v>36900</v>
      </c>
      <c r="H11" s="37">
        <f t="shared" si="0"/>
        <v>30258</v>
      </c>
      <c r="I11">
        <f t="shared" si="1"/>
        <v>6642</v>
      </c>
      <c r="J11">
        <v>0.18</v>
      </c>
    </row>
    <row r="12" spans="1:10" ht="15">
      <c r="A12" s="6">
        <v>8</v>
      </c>
      <c r="B12" s="15" t="s">
        <v>224</v>
      </c>
      <c r="C12" s="14">
        <v>24</v>
      </c>
      <c r="D12" s="14">
        <v>2006</v>
      </c>
      <c r="E12" s="29">
        <v>95000</v>
      </c>
      <c r="F12" s="29">
        <v>33250</v>
      </c>
      <c r="G12" s="29">
        <f>'Culverts 2013'!H12</f>
        <v>50635</v>
      </c>
      <c r="H12" s="37">
        <f t="shared" si="0"/>
        <v>41521</v>
      </c>
      <c r="I12">
        <f t="shared" si="1"/>
        <v>9114</v>
      </c>
      <c r="J12">
        <v>0.18</v>
      </c>
    </row>
    <row r="13" spans="1:10" ht="15">
      <c r="A13" s="6" t="s">
        <v>150</v>
      </c>
      <c r="B13" s="15" t="s">
        <v>231</v>
      </c>
      <c r="C13" s="14">
        <v>24</v>
      </c>
      <c r="D13" s="14">
        <v>2007</v>
      </c>
      <c r="E13" s="29">
        <v>90000</v>
      </c>
      <c r="F13" s="29">
        <v>27000</v>
      </c>
      <c r="G13" s="29">
        <f>'Culverts 2013'!H13</f>
        <v>51660</v>
      </c>
      <c r="H13" s="37">
        <f t="shared" si="0"/>
        <v>42361</v>
      </c>
      <c r="I13">
        <f t="shared" si="1"/>
        <v>9299</v>
      </c>
      <c r="J13">
        <v>0.18</v>
      </c>
    </row>
    <row r="14" spans="1:10" ht="15">
      <c r="A14" s="14">
        <v>10</v>
      </c>
      <c r="B14" s="15" t="s">
        <v>235</v>
      </c>
      <c r="C14" s="14">
        <v>24</v>
      </c>
      <c r="D14" s="14">
        <v>2006</v>
      </c>
      <c r="E14" s="29">
        <v>62600</v>
      </c>
      <c r="F14" s="29">
        <v>21910</v>
      </c>
      <c r="G14" s="29">
        <f>'Culverts 2013'!H14</f>
        <v>33366</v>
      </c>
      <c r="H14" s="37">
        <f t="shared" si="0"/>
        <v>27360</v>
      </c>
      <c r="I14">
        <f t="shared" si="1"/>
        <v>6006</v>
      </c>
      <c r="J14">
        <v>0.18</v>
      </c>
    </row>
    <row r="15" spans="1:10" ht="15">
      <c r="A15" s="14">
        <v>11</v>
      </c>
      <c r="B15" s="15" t="s">
        <v>237</v>
      </c>
      <c r="C15" s="14">
        <v>24</v>
      </c>
      <c r="D15" s="14">
        <v>2007</v>
      </c>
      <c r="E15" s="29">
        <v>50000</v>
      </c>
      <c r="F15" s="29">
        <v>15000</v>
      </c>
      <c r="G15" s="29">
        <f>'Culverts 2013'!H15</f>
        <v>28700</v>
      </c>
      <c r="H15" s="37">
        <f t="shared" si="0"/>
        <v>23534</v>
      </c>
      <c r="I15">
        <f t="shared" si="1"/>
        <v>5166</v>
      </c>
      <c r="J15">
        <v>0.18</v>
      </c>
    </row>
    <row r="16" spans="1:10" ht="15">
      <c r="A16" s="14">
        <v>12</v>
      </c>
      <c r="B16" s="15" t="s">
        <v>242</v>
      </c>
      <c r="C16" s="14">
        <v>24</v>
      </c>
      <c r="D16" s="14">
        <v>2007</v>
      </c>
      <c r="E16" s="29">
        <v>260000</v>
      </c>
      <c r="F16" s="29">
        <v>78000</v>
      </c>
      <c r="G16" s="29">
        <f>'Culverts 2013'!H16</f>
        <v>149240</v>
      </c>
      <c r="H16" s="37">
        <f t="shared" si="0"/>
        <v>122377</v>
      </c>
      <c r="I16">
        <f t="shared" si="1"/>
        <v>26863</v>
      </c>
      <c r="J16">
        <v>0.18</v>
      </c>
    </row>
    <row r="17" spans="1:10" ht="15">
      <c r="A17" s="6" t="s">
        <v>245</v>
      </c>
      <c r="B17" s="15" t="s">
        <v>246</v>
      </c>
      <c r="C17" s="14">
        <v>24</v>
      </c>
      <c r="D17" s="14">
        <v>2007</v>
      </c>
      <c r="E17" s="29">
        <v>50000</v>
      </c>
      <c r="F17" s="29">
        <v>15000</v>
      </c>
      <c r="G17" s="29">
        <f>'Culverts 2013'!H17</f>
        <v>28700</v>
      </c>
      <c r="H17" s="37">
        <f t="shared" si="0"/>
        <v>23534</v>
      </c>
      <c r="I17">
        <f t="shared" si="1"/>
        <v>5166</v>
      </c>
      <c r="J17">
        <v>0.18</v>
      </c>
    </row>
    <row r="18" spans="1:10" ht="15">
      <c r="A18" s="6" t="s">
        <v>247</v>
      </c>
      <c r="B18" s="15" t="s">
        <v>248</v>
      </c>
      <c r="C18" s="14">
        <v>24</v>
      </c>
      <c r="D18" s="14">
        <v>2008</v>
      </c>
      <c r="E18" s="29">
        <v>25000</v>
      </c>
      <c r="F18" s="29">
        <v>6250</v>
      </c>
      <c r="G18" s="29">
        <f>'Culverts 2013'!H18</f>
        <v>15375</v>
      </c>
      <c r="H18" s="37">
        <f t="shared" si="0"/>
        <v>12607</v>
      </c>
      <c r="I18">
        <f t="shared" si="1"/>
        <v>2768</v>
      </c>
      <c r="J18">
        <v>0.18</v>
      </c>
    </row>
    <row r="19" spans="1:10" ht="15">
      <c r="A19" s="6" t="s">
        <v>265</v>
      </c>
      <c r="B19" s="15" t="s">
        <v>266</v>
      </c>
      <c r="C19" s="14">
        <v>24</v>
      </c>
      <c r="D19" s="14">
        <v>2008</v>
      </c>
      <c r="E19" s="29">
        <v>25000</v>
      </c>
      <c r="F19" s="29">
        <v>6250</v>
      </c>
      <c r="G19" s="29">
        <f>'Culverts 2013'!H19</f>
        <v>15375</v>
      </c>
      <c r="H19" s="37">
        <f t="shared" si="0"/>
        <v>12607</v>
      </c>
      <c r="I19">
        <f t="shared" si="1"/>
        <v>2768</v>
      </c>
      <c r="J19">
        <v>0.18</v>
      </c>
    </row>
    <row r="20" spans="1:10" ht="15">
      <c r="A20" s="6" t="s">
        <v>267</v>
      </c>
      <c r="B20" s="15" t="s">
        <v>268</v>
      </c>
      <c r="C20" s="14">
        <v>4</v>
      </c>
      <c r="D20" s="14">
        <v>2009</v>
      </c>
      <c r="E20" s="29">
        <v>95000</v>
      </c>
      <c r="F20" s="29">
        <v>19000</v>
      </c>
      <c r="G20" s="29">
        <f>'Culverts 2013'!H20</f>
        <v>62320</v>
      </c>
      <c r="H20" s="37">
        <f t="shared" si="0"/>
        <v>51102</v>
      </c>
      <c r="I20">
        <f t="shared" si="1"/>
        <v>11218</v>
      </c>
      <c r="J20">
        <v>0.18</v>
      </c>
    </row>
    <row r="21" spans="1:10" ht="30">
      <c r="A21" s="6" t="s">
        <v>281</v>
      </c>
      <c r="B21" s="15" t="s">
        <v>282</v>
      </c>
      <c r="C21" s="14">
        <v>24</v>
      </c>
      <c r="D21" s="14">
        <v>2011</v>
      </c>
      <c r="E21" s="29">
        <v>155000</v>
      </c>
      <c r="F21" s="29">
        <v>7750</v>
      </c>
      <c r="G21" s="29">
        <f>'Culverts 2013'!H21</f>
        <v>120745</v>
      </c>
      <c r="H21" s="37">
        <f t="shared" si="0"/>
        <v>99011</v>
      </c>
      <c r="I21">
        <f t="shared" si="1"/>
        <v>21734</v>
      </c>
      <c r="J21">
        <v>0.18</v>
      </c>
    </row>
    <row r="22" spans="1:10" ht="15">
      <c r="A22" s="6" t="s">
        <v>283</v>
      </c>
      <c r="B22" s="15" t="s">
        <v>284</v>
      </c>
      <c r="C22" s="14">
        <v>23</v>
      </c>
      <c r="D22" s="14">
        <v>2011</v>
      </c>
      <c r="E22" s="29">
        <v>70000</v>
      </c>
      <c r="F22" s="29">
        <v>3500</v>
      </c>
      <c r="G22" s="29">
        <f>'Culverts 2013'!H22</f>
        <v>54530</v>
      </c>
      <c r="H22" s="37">
        <f t="shared" si="0"/>
        <v>44715</v>
      </c>
      <c r="I22">
        <f t="shared" si="1"/>
        <v>9815</v>
      </c>
      <c r="J22">
        <v>0.18</v>
      </c>
    </row>
    <row r="23" spans="1:10" ht="15">
      <c r="A23" s="6" t="s">
        <v>440</v>
      </c>
      <c r="B23" s="15" t="s">
        <v>441</v>
      </c>
      <c r="C23" s="14">
        <f>7*4</f>
        <v>28</v>
      </c>
      <c r="D23" s="14">
        <v>2014</v>
      </c>
      <c r="E23" s="29">
        <v>200000</v>
      </c>
      <c r="F23" s="29">
        <v>36000</v>
      </c>
      <c r="G23" s="29">
        <f>E23-F23</f>
        <v>164000</v>
      </c>
      <c r="H23" s="37">
        <f t="shared" si="0"/>
        <v>134480</v>
      </c>
      <c r="I23">
        <f>ROUND(G23*J23,)</f>
        <v>29520</v>
      </c>
      <c r="J23">
        <v>0.18</v>
      </c>
    </row>
    <row r="24" spans="1:8" ht="15.75">
      <c r="A24" s="40"/>
      <c r="B24" s="41" t="s">
        <v>425</v>
      </c>
      <c r="C24" s="40"/>
      <c r="D24" s="40"/>
      <c r="E24" s="29">
        <f>SUM(E5:E23)</f>
        <v>1818300</v>
      </c>
      <c r="F24" s="29">
        <f>SUM(F5:F23)</f>
        <v>674110</v>
      </c>
      <c r="G24" s="29">
        <f>'Culverts 2013'!H23</f>
        <v>778992</v>
      </c>
      <c r="H24" s="51">
        <f>SUM(H5:H23)</f>
        <v>773253</v>
      </c>
    </row>
    <row r="29" spans="1:8" ht="15.75">
      <c r="A29" s="113" t="s">
        <v>399</v>
      </c>
      <c r="B29" s="113"/>
      <c r="C29" s="113"/>
      <c r="D29" s="113"/>
      <c r="E29" s="113"/>
      <c r="F29" s="113"/>
      <c r="G29" s="113"/>
      <c r="H29" s="113"/>
    </row>
    <row r="31" spans="1:8" ht="60">
      <c r="A31" s="10" t="s">
        <v>2</v>
      </c>
      <c r="B31" s="10" t="s">
        <v>26</v>
      </c>
      <c r="C31" s="10" t="s">
        <v>27</v>
      </c>
      <c r="D31" s="10" t="s">
        <v>28</v>
      </c>
      <c r="E31" s="10" t="s">
        <v>29</v>
      </c>
      <c r="F31" s="10" t="s">
        <v>30</v>
      </c>
      <c r="G31" s="10" t="s">
        <v>436</v>
      </c>
      <c r="H31" s="10" t="s">
        <v>437</v>
      </c>
    </row>
    <row r="32" spans="1:10" ht="15">
      <c r="A32" s="14">
        <v>1</v>
      </c>
      <c r="B32" s="6" t="s">
        <v>31</v>
      </c>
      <c r="C32" s="14">
        <v>105</v>
      </c>
      <c r="D32" s="30">
        <v>24654</v>
      </c>
      <c r="E32" s="14">
        <v>50000</v>
      </c>
      <c r="F32" s="14">
        <v>27500</v>
      </c>
      <c r="G32" s="14">
        <f>'Culverts 2013'!H31</f>
        <v>18450</v>
      </c>
      <c r="H32" s="37">
        <f>G32-I32</f>
        <v>15129</v>
      </c>
      <c r="I32">
        <f>ROUND(G32*J32,)</f>
        <v>3321</v>
      </c>
      <c r="J32">
        <v>0.18</v>
      </c>
    </row>
  </sheetData>
  <sheetProtection/>
  <mergeCells count="4">
    <mergeCell ref="A1:G1"/>
    <mergeCell ref="A2:G2"/>
    <mergeCell ref="A3:G3"/>
    <mergeCell ref="A29:H29"/>
  </mergeCells>
  <printOptions/>
  <pageMargins left="0.59" right="0.2" top="0.34" bottom="0.26" header="0.25" footer="0.19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J32"/>
  <sheetViews>
    <sheetView zoomScale="84" zoomScaleNormal="84" zoomScalePageLayoutView="0" workbookViewId="0" topLeftCell="A4">
      <selection activeCell="L20" sqref="L20"/>
    </sheetView>
  </sheetViews>
  <sheetFormatPr defaultColWidth="9.140625" defaultRowHeight="12.75"/>
  <cols>
    <col min="1" max="1" width="4.28125" style="0" customWidth="1"/>
    <col min="2" max="2" width="60.28125" style="0" customWidth="1"/>
    <col min="3" max="3" width="11.00390625" style="0" customWidth="1"/>
    <col min="4" max="4" width="16.00390625" style="0" customWidth="1"/>
    <col min="5" max="5" width="14.421875" style="0" customWidth="1"/>
    <col min="6" max="6" width="11.140625" style="0" customWidth="1"/>
    <col min="7" max="7" width="11.8515625" style="0" customWidth="1"/>
    <col min="8" max="8" width="10.421875" style="0" customWidth="1"/>
    <col min="9" max="10" width="0" style="0" hidden="1" customWidth="1"/>
  </cols>
  <sheetData>
    <row r="1" spans="1:8" ht="18">
      <c r="A1" s="114" t="s">
        <v>397</v>
      </c>
      <c r="B1" s="114"/>
      <c r="C1" s="114"/>
      <c r="D1" s="114"/>
      <c r="E1" s="114"/>
      <c r="F1" s="114"/>
      <c r="G1" s="114"/>
      <c r="H1" s="39"/>
    </row>
    <row r="2" spans="1:8" ht="12.75">
      <c r="A2" s="115" t="s">
        <v>21</v>
      </c>
      <c r="B2" s="115"/>
      <c r="C2" s="115"/>
      <c r="D2" s="115"/>
      <c r="E2" s="115"/>
      <c r="F2" s="115"/>
      <c r="G2" s="115"/>
      <c r="H2" s="39"/>
    </row>
    <row r="3" spans="1:8" ht="12.75">
      <c r="A3" s="115" t="s">
        <v>433</v>
      </c>
      <c r="B3" s="115"/>
      <c r="C3" s="115"/>
      <c r="D3" s="115"/>
      <c r="E3" s="115"/>
      <c r="F3" s="115"/>
      <c r="G3" s="115"/>
      <c r="H3" s="39"/>
    </row>
    <row r="4" spans="1:8" ht="45">
      <c r="A4" s="6" t="s">
        <v>2</v>
      </c>
      <c r="B4" s="6" t="s">
        <v>18</v>
      </c>
      <c r="C4" s="6" t="s">
        <v>19</v>
      </c>
      <c r="D4" s="6" t="s">
        <v>20</v>
      </c>
      <c r="E4" s="6" t="s">
        <v>23</v>
      </c>
      <c r="F4" s="6" t="s">
        <v>24</v>
      </c>
      <c r="G4" s="6" t="s">
        <v>435</v>
      </c>
      <c r="H4" s="6" t="s">
        <v>438</v>
      </c>
    </row>
    <row r="5" spans="1:10" ht="15">
      <c r="A5" s="6">
        <v>1</v>
      </c>
      <c r="B5" s="15" t="s">
        <v>166</v>
      </c>
      <c r="C5" s="14">
        <v>23</v>
      </c>
      <c r="D5" s="14">
        <v>2001</v>
      </c>
      <c r="E5" s="29">
        <v>460000</v>
      </c>
      <c r="F5" s="29">
        <v>276000</v>
      </c>
      <c r="G5" s="29">
        <f>'Culverts 2014'!H5</f>
        <v>56818</v>
      </c>
      <c r="H5" s="37">
        <f>G5-I5</f>
        <v>46591</v>
      </c>
      <c r="I5">
        <f>ROUND(G5*J5,)</f>
        <v>10227</v>
      </c>
      <c r="J5">
        <v>0.18</v>
      </c>
    </row>
    <row r="6" spans="1:10" ht="15">
      <c r="A6" s="6">
        <v>2</v>
      </c>
      <c r="B6" s="15" t="s">
        <v>167</v>
      </c>
      <c r="C6" s="14">
        <v>5</v>
      </c>
      <c r="D6" s="14">
        <v>2001</v>
      </c>
      <c r="E6" s="29">
        <v>40000</v>
      </c>
      <c r="F6" s="29">
        <v>24000</v>
      </c>
      <c r="G6" s="29">
        <f>'Culverts 2014'!H6</f>
        <v>10758</v>
      </c>
      <c r="H6" s="37">
        <f aca="true" t="shared" si="0" ref="H6:H23">G6-I6</f>
        <v>8822</v>
      </c>
      <c r="I6">
        <f aca="true" t="shared" si="1" ref="I6:I22">ROUND(G6*J6,)</f>
        <v>1936</v>
      </c>
      <c r="J6">
        <v>0.18</v>
      </c>
    </row>
    <row r="7" spans="1:10" ht="15">
      <c r="A7" s="6">
        <v>3</v>
      </c>
      <c r="B7" s="15" t="s">
        <v>169</v>
      </c>
      <c r="C7" s="14">
        <v>1</v>
      </c>
      <c r="D7" s="14">
        <v>2001</v>
      </c>
      <c r="E7" s="29">
        <v>4000</v>
      </c>
      <c r="F7" s="29">
        <v>24000</v>
      </c>
      <c r="G7" s="29">
        <f>'Culverts 2014'!H7</f>
        <v>10758</v>
      </c>
      <c r="H7" s="37">
        <f t="shared" si="0"/>
        <v>8822</v>
      </c>
      <c r="I7">
        <f t="shared" si="1"/>
        <v>1936</v>
      </c>
      <c r="J7">
        <v>0.18</v>
      </c>
    </row>
    <row r="8" spans="1:10" ht="15">
      <c r="A8" s="6">
        <v>4</v>
      </c>
      <c r="B8" s="15" t="s">
        <v>170</v>
      </c>
      <c r="C8" s="14">
        <v>13</v>
      </c>
      <c r="D8" s="14">
        <v>2001</v>
      </c>
      <c r="E8" s="29">
        <v>3700</v>
      </c>
      <c r="F8" s="29">
        <v>22200</v>
      </c>
      <c r="G8" s="29">
        <f>'Culverts 2014'!H8</f>
        <v>9952</v>
      </c>
      <c r="H8" s="37">
        <f t="shared" si="0"/>
        <v>8161</v>
      </c>
      <c r="I8">
        <f t="shared" si="1"/>
        <v>1791</v>
      </c>
      <c r="J8">
        <v>0.18</v>
      </c>
    </row>
    <row r="9" spans="1:10" ht="15">
      <c r="A9" s="6">
        <v>5</v>
      </c>
      <c r="B9" s="15" t="s">
        <v>171</v>
      </c>
      <c r="C9" s="14">
        <v>11</v>
      </c>
      <c r="D9" s="14">
        <v>2003</v>
      </c>
      <c r="E9" s="29">
        <v>40000</v>
      </c>
      <c r="F9" s="29">
        <v>20000</v>
      </c>
      <c r="G9" s="29">
        <f>'Culverts 2014'!H9</f>
        <v>13448</v>
      </c>
      <c r="H9" s="37">
        <f t="shared" si="0"/>
        <v>11027</v>
      </c>
      <c r="I9">
        <f t="shared" si="1"/>
        <v>2421</v>
      </c>
      <c r="J9">
        <v>0.18</v>
      </c>
    </row>
    <row r="10" spans="1:10" ht="15">
      <c r="A10" s="6">
        <v>6</v>
      </c>
      <c r="B10" s="15" t="s">
        <v>172</v>
      </c>
      <c r="C10" s="14">
        <v>5</v>
      </c>
      <c r="D10" s="14">
        <v>2003</v>
      </c>
      <c r="E10" s="29">
        <v>18000</v>
      </c>
      <c r="F10" s="29">
        <v>9000</v>
      </c>
      <c r="G10" s="29">
        <f>'Culverts 2014'!H10</f>
        <v>6052</v>
      </c>
      <c r="H10" s="37">
        <f t="shared" si="0"/>
        <v>4963</v>
      </c>
      <c r="I10">
        <f t="shared" si="1"/>
        <v>1089</v>
      </c>
      <c r="J10">
        <v>0.18</v>
      </c>
    </row>
    <row r="11" spans="1:10" ht="15">
      <c r="A11" s="6">
        <v>7</v>
      </c>
      <c r="B11" s="15" t="s">
        <v>194</v>
      </c>
      <c r="C11" s="14">
        <v>24</v>
      </c>
      <c r="D11" s="14">
        <v>2005</v>
      </c>
      <c r="E11" s="29">
        <v>75000</v>
      </c>
      <c r="F11" s="29">
        <v>30000</v>
      </c>
      <c r="G11" s="29">
        <f>'Culverts 2014'!H11</f>
        <v>30258</v>
      </c>
      <c r="H11" s="37">
        <f t="shared" si="0"/>
        <v>24812</v>
      </c>
      <c r="I11">
        <f t="shared" si="1"/>
        <v>5446</v>
      </c>
      <c r="J11">
        <v>0.18</v>
      </c>
    </row>
    <row r="12" spans="1:10" ht="15">
      <c r="A12" s="6">
        <v>8</v>
      </c>
      <c r="B12" s="15" t="s">
        <v>224</v>
      </c>
      <c r="C12" s="14">
        <v>24</v>
      </c>
      <c r="D12" s="14">
        <v>2006</v>
      </c>
      <c r="E12" s="29">
        <v>95000</v>
      </c>
      <c r="F12" s="29">
        <v>33250</v>
      </c>
      <c r="G12" s="29">
        <f>'Culverts 2014'!H12</f>
        <v>41521</v>
      </c>
      <c r="H12" s="37">
        <f t="shared" si="0"/>
        <v>34047</v>
      </c>
      <c r="I12">
        <f t="shared" si="1"/>
        <v>7474</v>
      </c>
      <c r="J12">
        <v>0.18</v>
      </c>
    </row>
    <row r="13" spans="1:10" ht="15">
      <c r="A13" s="6" t="s">
        <v>150</v>
      </c>
      <c r="B13" s="15" t="s">
        <v>231</v>
      </c>
      <c r="C13" s="14">
        <v>24</v>
      </c>
      <c r="D13" s="14">
        <v>2007</v>
      </c>
      <c r="E13" s="29">
        <v>90000</v>
      </c>
      <c r="F13" s="29">
        <v>27000</v>
      </c>
      <c r="G13" s="29">
        <f>'Culverts 2014'!H13</f>
        <v>42361</v>
      </c>
      <c r="H13" s="37">
        <f t="shared" si="0"/>
        <v>34736</v>
      </c>
      <c r="I13">
        <f t="shared" si="1"/>
        <v>7625</v>
      </c>
      <c r="J13">
        <v>0.18</v>
      </c>
    </row>
    <row r="14" spans="1:10" ht="15">
      <c r="A14" s="14">
        <v>10</v>
      </c>
      <c r="B14" s="15" t="s">
        <v>235</v>
      </c>
      <c r="C14" s="14">
        <v>24</v>
      </c>
      <c r="D14" s="14">
        <v>2006</v>
      </c>
      <c r="E14" s="29">
        <v>62600</v>
      </c>
      <c r="F14" s="29">
        <v>21910</v>
      </c>
      <c r="G14" s="29">
        <f>'Culverts 2014'!H14</f>
        <v>27360</v>
      </c>
      <c r="H14" s="37">
        <f t="shared" si="0"/>
        <v>22435</v>
      </c>
      <c r="I14">
        <f t="shared" si="1"/>
        <v>4925</v>
      </c>
      <c r="J14">
        <v>0.18</v>
      </c>
    </row>
    <row r="15" spans="1:10" ht="15">
      <c r="A15" s="14">
        <v>11</v>
      </c>
      <c r="B15" s="15" t="s">
        <v>237</v>
      </c>
      <c r="C15" s="14">
        <v>24</v>
      </c>
      <c r="D15" s="14">
        <v>2007</v>
      </c>
      <c r="E15" s="29">
        <v>50000</v>
      </c>
      <c r="F15" s="29">
        <v>15000</v>
      </c>
      <c r="G15" s="29">
        <f>'Culverts 2014'!H15</f>
        <v>23534</v>
      </c>
      <c r="H15" s="37">
        <f t="shared" si="0"/>
        <v>19298</v>
      </c>
      <c r="I15">
        <f t="shared" si="1"/>
        <v>4236</v>
      </c>
      <c r="J15">
        <v>0.18</v>
      </c>
    </row>
    <row r="16" spans="1:10" ht="15">
      <c r="A16" s="14">
        <v>12</v>
      </c>
      <c r="B16" s="15" t="s">
        <v>242</v>
      </c>
      <c r="C16" s="14">
        <v>24</v>
      </c>
      <c r="D16" s="14">
        <v>2007</v>
      </c>
      <c r="E16" s="29">
        <v>260000</v>
      </c>
      <c r="F16" s="29">
        <v>78000</v>
      </c>
      <c r="G16" s="29">
        <f>'Culverts 2014'!H16</f>
        <v>122377</v>
      </c>
      <c r="H16" s="37">
        <f t="shared" si="0"/>
        <v>100349</v>
      </c>
      <c r="I16">
        <f t="shared" si="1"/>
        <v>22028</v>
      </c>
      <c r="J16">
        <v>0.18</v>
      </c>
    </row>
    <row r="17" spans="1:10" ht="15">
      <c r="A17" s="6" t="s">
        <v>245</v>
      </c>
      <c r="B17" s="15" t="s">
        <v>246</v>
      </c>
      <c r="C17" s="14">
        <v>24</v>
      </c>
      <c r="D17" s="14">
        <v>2007</v>
      </c>
      <c r="E17" s="29">
        <v>50000</v>
      </c>
      <c r="F17" s="29">
        <v>15000</v>
      </c>
      <c r="G17" s="29">
        <f>'Culverts 2014'!H17</f>
        <v>23534</v>
      </c>
      <c r="H17" s="37">
        <f t="shared" si="0"/>
        <v>19298</v>
      </c>
      <c r="I17">
        <f t="shared" si="1"/>
        <v>4236</v>
      </c>
      <c r="J17">
        <v>0.18</v>
      </c>
    </row>
    <row r="18" spans="1:10" ht="15">
      <c r="A18" s="6" t="s">
        <v>247</v>
      </c>
      <c r="B18" s="15" t="s">
        <v>248</v>
      </c>
      <c r="C18" s="14">
        <v>24</v>
      </c>
      <c r="D18" s="14">
        <v>2008</v>
      </c>
      <c r="E18" s="29">
        <v>25000</v>
      </c>
      <c r="F18" s="29">
        <v>6250</v>
      </c>
      <c r="G18" s="29">
        <f>'Culverts 2014'!H18</f>
        <v>12607</v>
      </c>
      <c r="H18" s="37">
        <f t="shared" si="0"/>
        <v>10338</v>
      </c>
      <c r="I18">
        <f t="shared" si="1"/>
        <v>2269</v>
      </c>
      <c r="J18">
        <v>0.18</v>
      </c>
    </row>
    <row r="19" spans="1:10" ht="15">
      <c r="A19" s="6" t="s">
        <v>265</v>
      </c>
      <c r="B19" s="15" t="s">
        <v>266</v>
      </c>
      <c r="C19" s="14">
        <v>24</v>
      </c>
      <c r="D19" s="14">
        <v>2008</v>
      </c>
      <c r="E19" s="29">
        <v>25000</v>
      </c>
      <c r="F19" s="29">
        <v>6250</v>
      </c>
      <c r="G19" s="29">
        <f>'Culverts 2014'!H19</f>
        <v>12607</v>
      </c>
      <c r="H19" s="37">
        <f t="shared" si="0"/>
        <v>10338</v>
      </c>
      <c r="I19">
        <f t="shared" si="1"/>
        <v>2269</v>
      </c>
      <c r="J19">
        <v>0.18</v>
      </c>
    </row>
    <row r="20" spans="1:10" ht="15">
      <c r="A20" s="6" t="s">
        <v>267</v>
      </c>
      <c r="B20" s="15" t="s">
        <v>268</v>
      </c>
      <c r="C20" s="14">
        <v>4</v>
      </c>
      <c r="D20" s="14">
        <v>2009</v>
      </c>
      <c r="E20" s="29">
        <v>95000</v>
      </c>
      <c r="F20" s="29">
        <v>19000</v>
      </c>
      <c r="G20" s="29">
        <f>'Culverts 2014'!H20</f>
        <v>51102</v>
      </c>
      <c r="H20" s="37">
        <f t="shared" si="0"/>
        <v>41904</v>
      </c>
      <c r="I20">
        <f t="shared" si="1"/>
        <v>9198</v>
      </c>
      <c r="J20">
        <v>0.18</v>
      </c>
    </row>
    <row r="21" spans="1:10" ht="30">
      <c r="A21" s="6" t="s">
        <v>281</v>
      </c>
      <c r="B21" s="15" t="s">
        <v>282</v>
      </c>
      <c r="C21" s="14">
        <v>24</v>
      </c>
      <c r="D21" s="14">
        <v>2011</v>
      </c>
      <c r="E21" s="29">
        <v>155000</v>
      </c>
      <c r="F21" s="29">
        <v>7750</v>
      </c>
      <c r="G21" s="29">
        <f>'Culverts 2014'!H21</f>
        <v>99011</v>
      </c>
      <c r="H21" s="37">
        <f t="shared" si="0"/>
        <v>81189</v>
      </c>
      <c r="I21">
        <f t="shared" si="1"/>
        <v>17822</v>
      </c>
      <c r="J21">
        <v>0.18</v>
      </c>
    </row>
    <row r="22" spans="1:10" ht="15">
      <c r="A22" s="6" t="s">
        <v>283</v>
      </c>
      <c r="B22" s="15" t="s">
        <v>284</v>
      </c>
      <c r="C22" s="14">
        <v>23</v>
      </c>
      <c r="D22" s="14">
        <v>2011</v>
      </c>
      <c r="E22" s="29">
        <v>70000</v>
      </c>
      <c r="F22" s="29">
        <v>3500</v>
      </c>
      <c r="G22" s="29">
        <f>'Culverts 2014'!H22</f>
        <v>44715</v>
      </c>
      <c r="H22" s="37">
        <f t="shared" si="0"/>
        <v>36666</v>
      </c>
      <c r="I22">
        <f t="shared" si="1"/>
        <v>8049</v>
      </c>
      <c r="J22">
        <v>0.18</v>
      </c>
    </row>
    <row r="23" spans="1:10" ht="15">
      <c r="A23" s="6" t="s">
        <v>440</v>
      </c>
      <c r="B23" s="15" t="s">
        <v>441</v>
      </c>
      <c r="C23" s="14">
        <f>'Culverts 2014'!C23</f>
        <v>28</v>
      </c>
      <c r="D23" s="14">
        <f>'Culverts 2014'!D23</f>
        <v>2014</v>
      </c>
      <c r="E23" s="43">
        <f>'Culverts 2014'!E23</f>
        <v>200000</v>
      </c>
      <c r="F23" s="43">
        <f>'Culverts 2014'!F23</f>
        <v>36000</v>
      </c>
      <c r="G23" s="29">
        <f>'Culverts 2014'!H23</f>
        <v>134480</v>
      </c>
      <c r="H23" s="37">
        <f t="shared" si="0"/>
        <v>110274</v>
      </c>
      <c r="I23">
        <f>ROUND(G23*J23,)</f>
        <v>24206</v>
      </c>
      <c r="J23">
        <v>0.18</v>
      </c>
    </row>
    <row r="24" spans="1:8" ht="15.75">
      <c r="A24" s="40"/>
      <c r="B24" s="41" t="s">
        <v>425</v>
      </c>
      <c r="C24" s="40"/>
      <c r="D24" s="40"/>
      <c r="E24" s="29">
        <f>SUM(E5:E23)</f>
        <v>1818300</v>
      </c>
      <c r="F24" s="29">
        <f>SUM(F5:F23)</f>
        <v>674110</v>
      </c>
      <c r="G24" s="29">
        <f>SUM(G5:G23)</f>
        <v>773253</v>
      </c>
      <c r="H24" s="51">
        <f>SUM(H5:H23)</f>
        <v>634070</v>
      </c>
    </row>
    <row r="27" spans="2:9" ht="12.75">
      <c r="B27" s="52"/>
      <c r="I27" s="47"/>
    </row>
    <row r="29" spans="1:8" ht="15.75">
      <c r="A29" s="113" t="s">
        <v>399</v>
      </c>
      <c r="B29" s="113"/>
      <c r="C29" s="113"/>
      <c r="D29" s="113"/>
      <c r="E29" s="113"/>
      <c r="F29" s="113"/>
      <c r="G29" s="113"/>
      <c r="H29" s="113"/>
    </row>
    <row r="31" spans="1:8" ht="60">
      <c r="A31" s="10" t="s">
        <v>2</v>
      </c>
      <c r="B31" s="10" t="s">
        <v>26</v>
      </c>
      <c r="C31" s="10" t="s">
        <v>27</v>
      </c>
      <c r="D31" s="10" t="s">
        <v>28</v>
      </c>
      <c r="E31" s="10" t="s">
        <v>29</v>
      </c>
      <c r="F31" s="10" t="s">
        <v>30</v>
      </c>
      <c r="G31" s="10" t="s">
        <v>437</v>
      </c>
      <c r="H31" s="10" t="s">
        <v>439</v>
      </c>
    </row>
    <row r="32" spans="1:10" ht="15">
      <c r="A32" s="14">
        <v>1</v>
      </c>
      <c r="B32" s="6" t="s">
        <v>31</v>
      </c>
      <c r="C32" s="14">
        <v>105</v>
      </c>
      <c r="D32" s="30">
        <v>24654</v>
      </c>
      <c r="E32" s="14">
        <v>50000</v>
      </c>
      <c r="F32" s="14">
        <v>27500</v>
      </c>
      <c r="G32" s="8">
        <f>'Culverts 2014'!H32</f>
        <v>15129</v>
      </c>
      <c r="H32" s="37">
        <f>G32-I32</f>
        <v>12406</v>
      </c>
      <c r="I32">
        <f>ROUND(G32*J32,)</f>
        <v>2723</v>
      </c>
      <c r="J32">
        <v>0.18</v>
      </c>
    </row>
  </sheetData>
  <sheetProtection/>
  <mergeCells count="4">
    <mergeCell ref="A1:G1"/>
    <mergeCell ref="A2:G2"/>
    <mergeCell ref="A3:G3"/>
    <mergeCell ref="A29:H29"/>
  </mergeCells>
  <printOptions/>
  <pageMargins left="0.65" right="0.2" top="0.34" bottom="0.26" header="0.25" footer="0.19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J32"/>
  <sheetViews>
    <sheetView zoomScale="82" zoomScaleNormal="82" zoomScalePageLayoutView="0" workbookViewId="0" topLeftCell="A7">
      <selection activeCell="L14" sqref="L14"/>
    </sheetView>
  </sheetViews>
  <sheetFormatPr defaultColWidth="9.140625" defaultRowHeight="12.75"/>
  <cols>
    <col min="1" max="1" width="4.28125" style="0" customWidth="1"/>
    <col min="2" max="2" width="60.28125" style="0" customWidth="1"/>
    <col min="3" max="3" width="11.00390625" style="0" customWidth="1"/>
    <col min="4" max="4" width="16.00390625" style="0" customWidth="1"/>
    <col min="5" max="5" width="14.421875" style="0" customWidth="1"/>
    <col min="6" max="6" width="11.140625" style="0" customWidth="1"/>
    <col min="7" max="7" width="11.8515625" style="0" customWidth="1"/>
    <col min="8" max="8" width="10.421875" style="0" customWidth="1"/>
    <col min="9" max="10" width="0" style="0" hidden="1" customWidth="1"/>
  </cols>
  <sheetData>
    <row r="1" spans="1:8" ht="18">
      <c r="A1" s="114" t="s">
        <v>397</v>
      </c>
      <c r="B1" s="114"/>
      <c r="C1" s="114"/>
      <c r="D1" s="114"/>
      <c r="E1" s="114"/>
      <c r="F1" s="114"/>
      <c r="G1" s="114"/>
      <c r="H1" s="39"/>
    </row>
    <row r="2" spans="1:8" ht="12.75">
      <c r="A2" s="115" t="s">
        <v>21</v>
      </c>
      <c r="B2" s="115"/>
      <c r="C2" s="115"/>
      <c r="D2" s="115"/>
      <c r="E2" s="115"/>
      <c r="F2" s="115"/>
      <c r="G2" s="115"/>
      <c r="H2" s="39"/>
    </row>
    <row r="3" spans="1:8" ht="12.75">
      <c r="A3" s="115" t="s">
        <v>433</v>
      </c>
      <c r="B3" s="115"/>
      <c r="C3" s="115"/>
      <c r="D3" s="115"/>
      <c r="E3" s="115"/>
      <c r="F3" s="115"/>
      <c r="G3" s="115"/>
      <c r="H3" s="39"/>
    </row>
    <row r="4" spans="1:8" ht="45">
      <c r="A4" s="6" t="s">
        <v>2</v>
      </c>
      <c r="B4" s="6" t="s">
        <v>18</v>
      </c>
      <c r="C4" s="6" t="s">
        <v>19</v>
      </c>
      <c r="D4" s="6" t="s">
        <v>20</v>
      </c>
      <c r="E4" s="6" t="s">
        <v>23</v>
      </c>
      <c r="F4" s="6" t="s">
        <v>24</v>
      </c>
      <c r="G4" s="6" t="s">
        <v>438</v>
      </c>
      <c r="H4" s="6" t="s">
        <v>443</v>
      </c>
    </row>
    <row r="5" spans="1:10" ht="15">
      <c r="A5" s="6">
        <v>1</v>
      </c>
      <c r="B5" s="15" t="s">
        <v>166</v>
      </c>
      <c r="C5" s="14">
        <v>23</v>
      </c>
      <c r="D5" s="14">
        <v>2001</v>
      </c>
      <c r="E5" s="29">
        <v>460000</v>
      </c>
      <c r="F5" s="29">
        <v>276000</v>
      </c>
      <c r="G5" s="29">
        <f>'Culverts  2015'!H5</f>
        <v>46591</v>
      </c>
      <c r="H5" s="37">
        <f>G5-I5</f>
        <v>38205</v>
      </c>
      <c r="I5">
        <f>ROUND(G5*J5,)</f>
        <v>8386</v>
      </c>
      <c r="J5">
        <v>0.18</v>
      </c>
    </row>
    <row r="6" spans="1:10" ht="15">
      <c r="A6" s="6">
        <v>2</v>
      </c>
      <c r="B6" s="15" t="s">
        <v>167</v>
      </c>
      <c r="C6" s="14">
        <v>5</v>
      </c>
      <c r="D6" s="14">
        <v>2001</v>
      </c>
      <c r="E6" s="29">
        <v>40000</v>
      </c>
      <c r="F6" s="29">
        <v>24000</v>
      </c>
      <c r="G6" s="29">
        <f>'Culverts  2015'!H6</f>
        <v>8822</v>
      </c>
      <c r="H6" s="37">
        <f aca="true" t="shared" si="0" ref="H6:H23">G6-I6</f>
        <v>7234</v>
      </c>
      <c r="I6">
        <f aca="true" t="shared" si="1" ref="I6:I23">ROUND(G6*J6,)</f>
        <v>1588</v>
      </c>
      <c r="J6">
        <v>0.18</v>
      </c>
    </row>
    <row r="7" spans="1:10" ht="15">
      <c r="A7" s="6">
        <v>3</v>
      </c>
      <c r="B7" s="15" t="s">
        <v>169</v>
      </c>
      <c r="C7" s="14">
        <v>1</v>
      </c>
      <c r="D7" s="14">
        <v>2001</v>
      </c>
      <c r="E7" s="29">
        <v>4000</v>
      </c>
      <c r="F7" s="29">
        <v>24000</v>
      </c>
      <c r="G7" s="29">
        <f>'Culverts  2015'!H7</f>
        <v>8822</v>
      </c>
      <c r="H7" s="37">
        <f t="shared" si="0"/>
        <v>7234</v>
      </c>
      <c r="I7">
        <f t="shared" si="1"/>
        <v>1588</v>
      </c>
      <c r="J7">
        <v>0.18</v>
      </c>
    </row>
    <row r="8" spans="1:10" ht="15">
      <c r="A8" s="6">
        <v>4</v>
      </c>
      <c r="B8" s="15" t="s">
        <v>170</v>
      </c>
      <c r="C8" s="14">
        <v>13</v>
      </c>
      <c r="D8" s="14">
        <v>2001</v>
      </c>
      <c r="E8" s="29">
        <v>3700</v>
      </c>
      <c r="F8" s="29">
        <v>22200</v>
      </c>
      <c r="G8" s="29">
        <f>'Culverts  2015'!H8</f>
        <v>8161</v>
      </c>
      <c r="H8" s="37">
        <f t="shared" si="0"/>
        <v>6692</v>
      </c>
      <c r="I8">
        <f t="shared" si="1"/>
        <v>1469</v>
      </c>
      <c r="J8">
        <v>0.18</v>
      </c>
    </row>
    <row r="9" spans="1:10" ht="15">
      <c r="A9" s="6">
        <v>5</v>
      </c>
      <c r="B9" s="15" t="s">
        <v>171</v>
      </c>
      <c r="C9" s="14">
        <v>11</v>
      </c>
      <c r="D9" s="14">
        <v>2003</v>
      </c>
      <c r="E9" s="29">
        <v>40000</v>
      </c>
      <c r="F9" s="29">
        <v>20000</v>
      </c>
      <c r="G9" s="29">
        <f>'Culverts  2015'!H9</f>
        <v>11027</v>
      </c>
      <c r="H9" s="37">
        <f t="shared" si="0"/>
        <v>9042</v>
      </c>
      <c r="I9">
        <f t="shared" si="1"/>
        <v>1985</v>
      </c>
      <c r="J9">
        <v>0.18</v>
      </c>
    </row>
    <row r="10" spans="1:10" ht="15">
      <c r="A10" s="6">
        <v>6</v>
      </c>
      <c r="B10" s="15" t="s">
        <v>172</v>
      </c>
      <c r="C10" s="14">
        <v>5</v>
      </c>
      <c r="D10" s="14">
        <v>2003</v>
      </c>
      <c r="E10" s="29">
        <v>18000</v>
      </c>
      <c r="F10" s="29">
        <v>9000</v>
      </c>
      <c r="G10" s="29">
        <f>'Culverts  2015'!H10</f>
        <v>4963</v>
      </c>
      <c r="H10" s="37">
        <f t="shared" si="0"/>
        <v>4070</v>
      </c>
      <c r="I10">
        <f t="shared" si="1"/>
        <v>893</v>
      </c>
      <c r="J10">
        <v>0.18</v>
      </c>
    </row>
    <row r="11" spans="1:10" ht="15">
      <c r="A11" s="6">
        <v>7</v>
      </c>
      <c r="B11" s="15" t="s">
        <v>194</v>
      </c>
      <c r="C11" s="14">
        <v>24</v>
      </c>
      <c r="D11" s="14">
        <v>2005</v>
      </c>
      <c r="E11" s="29">
        <v>75000</v>
      </c>
      <c r="F11" s="29">
        <v>30000</v>
      </c>
      <c r="G11" s="29">
        <f>'Culverts  2015'!H11</f>
        <v>24812</v>
      </c>
      <c r="H11" s="37">
        <f t="shared" si="0"/>
        <v>20346</v>
      </c>
      <c r="I11">
        <f t="shared" si="1"/>
        <v>4466</v>
      </c>
      <c r="J11">
        <v>0.18</v>
      </c>
    </row>
    <row r="12" spans="1:10" ht="15">
      <c r="A12" s="6">
        <v>8</v>
      </c>
      <c r="B12" s="15" t="s">
        <v>224</v>
      </c>
      <c r="C12" s="14">
        <v>24</v>
      </c>
      <c r="D12" s="14">
        <v>2006</v>
      </c>
      <c r="E12" s="29">
        <v>95000</v>
      </c>
      <c r="F12" s="29">
        <v>33250</v>
      </c>
      <c r="G12" s="29">
        <f>'Culverts  2015'!H12</f>
        <v>34047</v>
      </c>
      <c r="H12" s="37">
        <f t="shared" si="0"/>
        <v>27919</v>
      </c>
      <c r="I12">
        <f t="shared" si="1"/>
        <v>6128</v>
      </c>
      <c r="J12">
        <v>0.18</v>
      </c>
    </row>
    <row r="13" spans="1:10" ht="15">
      <c r="A13" s="6" t="s">
        <v>150</v>
      </c>
      <c r="B13" s="15" t="s">
        <v>231</v>
      </c>
      <c r="C13" s="14">
        <v>24</v>
      </c>
      <c r="D13" s="14">
        <v>2007</v>
      </c>
      <c r="E13" s="29">
        <v>90000</v>
      </c>
      <c r="F13" s="29">
        <v>27000</v>
      </c>
      <c r="G13" s="29">
        <f>'Culverts  2015'!H13</f>
        <v>34736</v>
      </c>
      <c r="H13" s="37">
        <f t="shared" si="0"/>
        <v>28484</v>
      </c>
      <c r="I13">
        <f t="shared" si="1"/>
        <v>6252</v>
      </c>
      <c r="J13">
        <v>0.18</v>
      </c>
    </row>
    <row r="14" spans="1:10" ht="15">
      <c r="A14" s="14">
        <v>10</v>
      </c>
      <c r="B14" s="15" t="s">
        <v>235</v>
      </c>
      <c r="C14" s="14">
        <v>24</v>
      </c>
      <c r="D14" s="14">
        <v>2006</v>
      </c>
      <c r="E14" s="29">
        <v>62600</v>
      </c>
      <c r="F14" s="29">
        <v>21910</v>
      </c>
      <c r="G14" s="29">
        <f>'Culverts  2015'!H14</f>
        <v>22435</v>
      </c>
      <c r="H14" s="37">
        <f t="shared" si="0"/>
        <v>18397</v>
      </c>
      <c r="I14">
        <f t="shared" si="1"/>
        <v>4038</v>
      </c>
      <c r="J14">
        <v>0.18</v>
      </c>
    </row>
    <row r="15" spans="1:10" ht="15">
      <c r="A15" s="14">
        <v>11</v>
      </c>
      <c r="B15" s="15" t="s">
        <v>237</v>
      </c>
      <c r="C15" s="14">
        <v>24</v>
      </c>
      <c r="D15" s="14">
        <v>2007</v>
      </c>
      <c r="E15" s="29">
        <v>50000</v>
      </c>
      <c r="F15" s="29">
        <v>15000</v>
      </c>
      <c r="G15" s="29">
        <f>'Culverts  2015'!H15</f>
        <v>19298</v>
      </c>
      <c r="H15" s="37">
        <f t="shared" si="0"/>
        <v>15824</v>
      </c>
      <c r="I15">
        <f t="shared" si="1"/>
        <v>3474</v>
      </c>
      <c r="J15">
        <v>0.18</v>
      </c>
    </row>
    <row r="16" spans="1:10" ht="15">
      <c r="A16" s="14">
        <v>12</v>
      </c>
      <c r="B16" s="15" t="s">
        <v>242</v>
      </c>
      <c r="C16" s="14">
        <v>24</v>
      </c>
      <c r="D16" s="14">
        <v>2007</v>
      </c>
      <c r="E16" s="29">
        <v>260000</v>
      </c>
      <c r="F16" s="29">
        <v>78000</v>
      </c>
      <c r="G16" s="29">
        <f>'Culverts  2015'!H16</f>
        <v>100349</v>
      </c>
      <c r="H16" s="37">
        <f t="shared" si="0"/>
        <v>82286</v>
      </c>
      <c r="I16">
        <f t="shared" si="1"/>
        <v>18063</v>
      </c>
      <c r="J16">
        <v>0.18</v>
      </c>
    </row>
    <row r="17" spans="1:10" ht="15">
      <c r="A17" s="6" t="s">
        <v>245</v>
      </c>
      <c r="B17" s="15" t="s">
        <v>246</v>
      </c>
      <c r="C17" s="14">
        <v>24</v>
      </c>
      <c r="D17" s="14">
        <v>2007</v>
      </c>
      <c r="E17" s="29">
        <v>50000</v>
      </c>
      <c r="F17" s="29">
        <v>15000</v>
      </c>
      <c r="G17" s="29">
        <f>'Culverts  2015'!H17</f>
        <v>19298</v>
      </c>
      <c r="H17" s="37">
        <f t="shared" si="0"/>
        <v>15824</v>
      </c>
      <c r="I17">
        <f t="shared" si="1"/>
        <v>3474</v>
      </c>
      <c r="J17">
        <v>0.18</v>
      </c>
    </row>
    <row r="18" spans="1:10" ht="15">
      <c r="A18" s="6" t="s">
        <v>247</v>
      </c>
      <c r="B18" s="15" t="s">
        <v>248</v>
      </c>
      <c r="C18" s="14">
        <v>24</v>
      </c>
      <c r="D18" s="14">
        <v>2008</v>
      </c>
      <c r="E18" s="29">
        <v>25000</v>
      </c>
      <c r="F18" s="29">
        <v>6250</v>
      </c>
      <c r="G18" s="29">
        <f>'Culverts  2015'!H18</f>
        <v>10338</v>
      </c>
      <c r="H18" s="37">
        <f t="shared" si="0"/>
        <v>8477</v>
      </c>
      <c r="I18">
        <f t="shared" si="1"/>
        <v>1861</v>
      </c>
      <c r="J18">
        <v>0.18</v>
      </c>
    </row>
    <row r="19" spans="1:10" ht="15">
      <c r="A19" s="6" t="s">
        <v>265</v>
      </c>
      <c r="B19" s="15" t="s">
        <v>266</v>
      </c>
      <c r="C19" s="14">
        <v>24</v>
      </c>
      <c r="D19" s="14">
        <v>2008</v>
      </c>
      <c r="E19" s="29">
        <v>25000</v>
      </c>
      <c r="F19" s="29">
        <v>6250</v>
      </c>
      <c r="G19" s="29">
        <f>'Culverts  2015'!H19</f>
        <v>10338</v>
      </c>
      <c r="H19" s="37">
        <f t="shared" si="0"/>
        <v>8477</v>
      </c>
      <c r="I19">
        <f t="shared" si="1"/>
        <v>1861</v>
      </c>
      <c r="J19">
        <v>0.18</v>
      </c>
    </row>
    <row r="20" spans="1:10" ht="15">
      <c r="A20" s="6" t="s">
        <v>267</v>
      </c>
      <c r="B20" s="15" t="s">
        <v>268</v>
      </c>
      <c r="C20" s="14">
        <v>4</v>
      </c>
      <c r="D20" s="14">
        <v>2009</v>
      </c>
      <c r="E20" s="29">
        <v>95000</v>
      </c>
      <c r="F20" s="29">
        <v>19000</v>
      </c>
      <c r="G20" s="29">
        <f>'Culverts  2015'!H20</f>
        <v>41904</v>
      </c>
      <c r="H20" s="37">
        <f t="shared" si="0"/>
        <v>34361</v>
      </c>
      <c r="I20">
        <f t="shared" si="1"/>
        <v>7543</v>
      </c>
      <c r="J20">
        <v>0.18</v>
      </c>
    </row>
    <row r="21" spans="1:10" ht="30">
      <c r="A21" s="6" t="s">
        <v>281</v>
      </c>
      <c r="B21" s="15" t="s">
        <v>282</v>
      </c>
      <c r="C21" s="14">
        <v>24</v>
      </c>
      <c r="D21" s="14">
        <v>2011</v>
      </c>
      <c r="E21" s="29">
        <v>155000</v>
      </c>
      <c r="F21" s="29">
        <v>7750</v>
      </c>
      <c r="G21" s="29">
        <f>'Culverts  2015'!H21</f>
        <v>81189</v>
      </c>
      <c r="H21" s="37">
        <f t="shared" si="0"/>
        <v>66575</v>
      </c>
      <c r="I21">
        <f t="shared" si="1"/>
        <v>14614</v>
      </c>
      <c r="J21">
        <v>0.18</v>
      </c>
    </row>
    <row r="22" spans="1:10" ht="15">
      <c r="A22" s="6" t="s">
        <v>283</v>
      </c>
      <c r="B22" s="15" t="s">
        <v>284</v>
      </c>
      <c r="C22" s="14">
        <v>23</v>
      </c>
      <c r="D22" s="14">
        <v>2011</v>
      </c>
      <c r="E22" s="29">
        <v>70000</v>
      </c>
      <c r="F22" s="29">
        <v>3500</v>
      </c>
      <c r="G22" s="29">
        <f>'Culverts  2015'!H22</f>
        <v>36666</v>
      </c>
      <c r="H22" s="37">
        <f t="shared" si="0"/>
        <v>30066</v>
      </c>
      <c r="I22">
        <f t="shared" si="1"/>
        <v>6600</v>
      </c>
      <c r="J22">
        <v>0.18</v>
      </c>
    </row>
    <row r="23" spans="1:10" ht="15">
      <c r="A23" s="6" t="s">
        <v>440</v>
      </c>
      <c r="B23" s="15" t="s">
        <v>441</v>
      </c>
      <c r="C23" s="14">
        <f>'Culverts  2015'!C23</f>
        <v>28</v>
      </c>
      <c r="D23" s="14">
        <f>'Culverts  2015'!D23</f>
        <v>2014</v>
      </c>
      <c r="E23" s="43">
        <f>'Culverts  2015'!E23</f>
        <v>200000</v>
      </c>
      <c r="F23" s="43">
        <f>'Culverts  2015'!F23</f>
        <v>36000</v>
      </c>
      <c r="G23" s="29">
        <f>'Culverts  2015'!H23</f>
        <v>110274</v>
      </c>
      <c r="H23" s="37">
        <f t="shared" si="0"/>
        <v>90425</v>
      </c>
      <c r="I23">
        <f t="shared" si="1"/>
        <v>19849</v>
      </c>
      <c r="J23">
        <v>0.18</v>
      </c>
    </row>
    <row r="24" spans="1:8" ht="15.75">
      <c r="A24" s="40"/>
      <c r="B24" s="41" t="s">
        <v>425</v>
      </c>
      <c r="C24" s="40"/>
      <c r="D24" s="40"/>
      <c r="E24" s="29">
        <f>SUM(E5:E23)</f>
        <v>1818300</v>
      </c>
      <c r="F24" s="29">
        <f>SUM(F5:F23)</f>
        <v>674110</v>
      </c>
      <c r="G24" s="29">
        <f>SUM(G5:G23)</f>
        <v>634070</v>
      </c>
      <c r="H24" s="51">
        <f>SUM(H5:H23)</f>
        <v>519938</v>
      </c>
    </row>
    <row r="29" spans="1:8" ht="15.75">
      <c r="A29" s="113" t="s">
        <v>399</v>
      </c>
      <c r="B29" s="113"/>
      <c r="C29" s="113"/>
      <c r="D29" s="113"/>
      <c r="E29" s="113"/>
      <c r="F29" s="113"/>
      <c r="G29" s="113"/>
      <c r="H29" s="113"/>
    </row>
    <row r="31" spans="1:8" ht="60">
      <c r="A31" s="10" t="s">
        <v>2</v>
      </c>
      <c r="B31" s="10" t="s">
        <v>26</v>
      </c>
      <c r="C31" s="10" t="s">
        <v>27</v>
      </c>
      <c r="D31" s="10" t="s">
        <v>28</v>
      </c>
      <c r="E31" s="10" t="s">
        <v>29</v>
      </c>
      <c r="F31" s="10" t="s">
        <v>30</v>
      </c>
      <c r="G31" s="10" t="s">
        <v>439</v>
      </c>
      <c r="H31" s="10" t="s">
        <v>442</v>
      </c>
    </row>
    <row r="32" spans="1:10" ht="15">
      <c r="A32" s="14">
        <v>1</v>
      </c>
      <c r="B32" s="6" t="s">
        <v>31</v>
      </c>
      <c r="C32" s="14">
        <v>105</v>
      </c>
      <c r="D32" s="30">
        <v>24654</v>
      </c>
      <c r="E32" s="14">
        <v>50000</v>
      </c>
      <c r="F32" s="14">
        <v>27500</v>
      </c>
      <c r="G32" s="8">
        <f>'Culverts  2015'!H32</f>
        <v>12406</v>
      </c>
      <c r="H32" s="37">
        <f>G32-I32</f>
        <v>10173</v>
      </c>
      <c r="I32">
        <f>ROUND(G32*J32,)</f>
        <v>2233</v>
      </c>
      <c r="J32">
        <v>0.18</v>
      </c>
    </row>
  </sheetData>
  <sheetProtection/>
  <mergeCells count="4">
    <mergeCell ref="A1:G1"/>
    <mergeCell ref="A2:G2"/>
    <mergeCell ref="A3:G3"/>
    <mergeCell ref="A29:H29"/>
  </mergeCells>
  <printOptions/>
  <pageMargins left="0.75" right="0.2" top="0.34" bottom="0.26" header="0.25" footer="0.19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J32"/>
  <sheetViews>
    <sheetView zoomScale="83" zoomScaleNormal="83" zoomScalePageLayoutView="0" workbookViewId="0" topLeftCell="A10">
      <selection activeCell="H17" sqref="H17"/>
    </sheetView>
  </sheetViews>
  <sheetFormatPr defaultColWidth="9.140625" defaultRowHeight="12.75"/>
  <cols>
    <col min="1" max="1" width="4.28125" style="0" customWidth="1"/>
    <col min="2" max="2" width="60.28125" style="0" customWidth="1"/>
    <col min="3" max="3" width="11.00390625" style="0" customWidth="1"/>
    <col min="4" max="4" width="16.00390625" style="0" customWidth="1"/>
    <col min="5" max="5" width="14.421875" style="0" customWidth="1"/>
    <col min="6" max="6" width="11.140625" style="0" customWidth="1"/>
    <col min="7" max="7" width="11.8515625" style="0" customWidth="1"/>
    <col min="8" max="8" width="10.421875" style="0" customWidth="1"/>
    <col min="9" max="10" width="0" style="0" hidden="1" customWidth="1"/>
  </cols>
  <sheetData>
    <row r="1" spans="1:8" ht="18">
      <c r="A1" s="114" t="s">
        <v>397</v>
      </c>
      <c r="B1" s="114"/>
      <c r="C1" s="114"/>
      <c r="D1" s="114"/>
      <c r="E1" s="114"/>
      <c r="F1" s="114"/>
      <c r="G1" s="114"/>
      <c r="H1" s="39"/>
    </row>
    <row r="2" spans="1:8" ht="12.75">
      <c r="A2" s="115" t="s">
        <v>21</v>
      </c>
      <c r="B2" s="115"/>
      <c r="C2" s="115"/>
      <c r="D2" s="115"/>
      <c r="E2" s="115"/>
      <c r="F2" s="115"/>
      <c r="G2" s="115"/>
      <c r="H2" s="39"/>
    </row>
    <row r="3" spans="1:8" ht="12.75">
      <c r="A3" s="115" t="s">
        <v>433</v>
      </c>
      <c r="B3" s="115"/>
      <c r="C3" s="115"/>
      <c r="D3" s="115"/>
      <c r="E3" s="115"/>
      <c r="F3" s="115"/>
      <c r="G3" s="115"/>
      <c r="H3" s="39"/>
    </row>
    <row r="4" spans="1:8" ht="45">
      <c r="A4" s="6" t="s">
        <v>2</v>
      </c>
      <c r="B4" s="6" t="s">
        <v>18</v>
      </c>
      <c r="C4" s="6" t="s">
        <v>19</v>
      </c>
      <c r="D4" s="6" t="s">
        <v>20</v>
      </c>
      <c r="E4" s="6" t="s">
        <v>23</v>
      </c>
      <c r="F4" s="6" t="s">
        <v>24</v>
      </c>
      <c r="G4" s="6" t="s">
        <v>443</v>
      </c>
      <c r="H4" s="6" t="s">
        <v>444</v>
      </c>
    </row>
    <row r="5" spans="1:10" ht="15">
      <c r="A5" s="6">
        <v>1</v>
      </c>
      <c r="B5" s="15" t="s">
        <v>166</v>
      </c>
      <c r="C5" s="14">
        <v>23</v>
      </c>
      <c r="D5" s="14">
        <v>2001</v>
      </c>
      <c r="E5" s="29">
        <v>460000</v>
      </c>
      <c r="F5" s="29">
        <v>276000</v>
      </c>
      <c r="G5" s="29">
        <f>'Culverts 2016'!H5</f>
        <v>38205</v>
      </c>
      <c r="H5" s="37">
        <f>G5-I5</f>
        <v>31328</v>
      </c>
      <c r="I5">
        <f>ROUND(G5*J5,)</f>
        <v>6877</v>
      </c>
      <c r="J5">
        <v>0.18</v>
      </c>
    </row>
    <row r="6" spans="1:10" ht="15">
      <c r="A6" s="6">
        <v>2</v>
      </c>
      <c r="B6" s="15" t="s">
        <v>167</v>
      </c>
      <c r="C6" s="14">
        <v>5</v>
      </c>
      <c r="D6" s="14">
        <v>2001</v>
      </c>
      <c r="E6" s="29">
        <v>40000</v>
      </c>
      <c r="F6" s="29">
        <v>24000</v>
      </c>
      <c r="G6" s="29">
        <f>'Culverts 2016'!H6</f>
        <v>7234</v>
      </c>
      <c r="H6" s="37">
        <f aca="true" t="shared" si="0" ref="H6:H23">G6-I6</f>
        <v>5932</v>
      </c>
      <c r="I6">
        <f aca="true" t="shared" si="1" ref="I6:I23">ROUND(G6*J6,)</f>
        <v>1302</v>
      </c>
      <c r="J6">
        <v>0.18</v>
      </c>
    </row>
    <row r="7" spans="1:10" ht="15">
      <c r="A7" s="6">
        <v>3</v>
      </c>
      <c r="B7" s="15" t="s">
        <v>169</v>
      </c>
      <c r="C7" s="14">
        <v>1</v>
      </c>
      <c r="D7" s="14">
        <v>2001</v>
      </c>
      <c r="E7" s="29">
        <v>4000</v>
      </c>
      <c r="F7" s="29">
        <v>24000</v>
      </c>
      <c r="G7" s="29">
        <f>'Culverts 2016'!H7</f>
        <v>7234</v>
      </c>
      <c r="H7" s="37">
        <f t="shared" si="0"/>
        <v>5932</v>
      </c>
      <c r="I7">
        <f t="shared" si="1"/>
        <v>1302</v>
      </c>
      <c r="J7">
        <v>0.18</v>
      </c>
    </row>
    <row r="8" spans="1:10" ht="15">
      <c r="A8" s="6">
        <v>4</v>
      </c>
      <c r="B8" s="15" t="s">
        <v>170</v>
      </c>
      <c r="C8" s="14">
        <v>13</v>
      </c>
      <c r="D8" s="14">
        <v>2001</v>
      </c>
      <c r="E8" s="29">
        <v>3700</v>
      </c>
      <c r="F8" s="29">
        <v>22200</v>
      </c>
      <c r="G8" s="29">
        <f>'Culverts 2016'!H8</f>
        <v>6692</v>
      </c>
      <c r="H8" s="37">
        <f t="shared" si="0"/>
        <v>5487</v>
      </c>
      <c r="I8">
        <f t="shared" si="1"/>
        <v>1205</v>
      </c>
      <c r="J8">
        <v>0.18</v>
      </c>
    </row>
    <row r="9" spans="1:10" ht="15">
      <c r="A9" s="6">
        <v>5</v>
      </c>
      <c r="B9" s="15" t="s">
        <v>171</v>
      </c>
      <c r="C9" s="14">
        <v>11</v>
      </c>
      <c r="D9" s="14">
        <v>2003</v>
      </c>
      <c r="E9" s="29">
        <v>40000</v>
      </c>
      <c r="F9" s="29">
        <v>20000</v>
      </c>
      <c r="G9" s="29">
        <f>'Culverts 2016'!H9</f>
        <v>9042</v>
      </c>
      <c r="H9" s="37">
        <f t="shared" si="0"/>
        <v>7414</v>
      </c>
      <c r="I9">
        <f t="shared" si="1"/>
        <v>1628</v>
      </c>
      <c r="J9">
        <v>0.18</v>
      </c>
    </row>
    <row r="10" spans="1:10" ht="15">
      <c r="A10" s="6">
        <v>6</v>
      </c>
      <c r="B10" s="15" t="s">
        <v>172</v>
      </c>
      <c r="C10" s="14">
        <v>5</v>
      </c>
      <c r="D10" s="14">
        <v>2003</v>
      </c>
      <c r="E10" s="29">
        <v>18000</v>
      </c>
      <c r="F10" s="29">
        <v>9000</v>
      </c>
      <c r="G10" s="29">
        <f>'Culverts 2016'!H10</f>
        <v>4070</v>
      </c>
      <c r="H10" s="37">
        <f t="shared" si="0"/>
        <v>3337</v>
      </c>
      <c r="I10">
        <f t="shared" si="1"/>
        <v>733</v>
      </c>
      <c r="J10">
        <v>0.18</v>
      </c>
    </row>
    <row r="11" spans="1:10" ht="15">
      <c r="A11" s="6">
        <v>7</v>
      </c>
      <c r="B11" s="15" t="s">
        <v>194</v>
      </c>
      <c r="C11" s="14">
        <v>24</v>
      </c>
      <c r="D11" s="14">
        <v>2005</v>
      </c>
      <c r="E11" s="29">
        <v>75000</v>
      </c>
      <c r="F11" s="29">
        <v>30000</v>
      </c>
      <c r="G11" s="29">
        <f>'Culverts 2016'!H11</f>
        <v>20346</v>
      </c>
      <c r="H11" s="37">
        <f t="shared" si="0"/>
        <v>16684</v>
      </c>
      <c r="I11">
        <f t="shared" si="1"/>
        <v>3662</v>
      </c>
      <c r="J11">
        <v>0.18</v>
      </c>
    </row>
    <row r="12" spans="1:10" ht="15">
      <c r="A12" s="6">
        <v>8</v>
      </c>
      <c r="B12" s="15" t="s">
        <v>224</v>
      </c>
      <c r="C12" s="14">
        <v>24</v>
      </c>
      <c r="D12" s="14">
        <v>2006</v>
      </c>
      <c r="E12" s="29">
        <v>95000</v>
      </c>
      <c r="F12" s="29">
        <v>33250</v>
      </c>
      <c r="G12" s="29">
        <f>'Culverts 2016'!H12</f>
        <v>27919</v>
      </c>
      <c r="H12" s="37">
        <f t="shared" si="0"/>
        <v>22894</v>
      </c>
      <c r="I12">
        <f t="shared" si="1"/>
        <v>5025</v>
      </c>
      <c r="J12">
        <v>0.18</v>
      </c>
    </row>
    <row r="13" spans="1:10" ht="15">
      <c r="A13" s="6" t="s">
        <v>150</v>
      </c>
      <c r="B13" s="15" t="s">
        <v>231</v>
      </c>
      <c r="C13" s="14">
        <v>24</v>
      </c>
      <c r="D13" s="14">
        <v>2007</v>
      </c>
      <c r="E13" s="29">
        <v>90000</v>
      </c>
      <c r="F13" s="29">
        <v>27000</v>
      </c>
      <c r="G13" s="29">
        <f>'Culverts 2016'!H13</f>
        <v>28484</v>
      </c>
      <c r="H13" s="37">
        <f t="shared" si="0"/>
        <v>23357</v>
      </c>
      <c r="I13">
        <f t="shared" si="1"/>
        <v>5127</v>
      </c>
      <c r="J13">
        <v>0.18</v>
      </c>
    </row>
    <row r="14" spans="1:10" ht="15">
      <c r="A14" s="14">
        <v>10</v>
      </c>
      <c r="B14" s="15" t="s">
        <v>235</v>
      </c>
      <c r="C14" s="14">
        <v>24</v>
      </c>
      <c r="D14" s="14">
        <v>2006</v>
      </c>
      <c r="E14" s="29">
        <v>62600</v>
      </c>
      <c r="F14" s="29">
        <v>21910</v>
      </c>
      <c r="G14" s="29">
        <f>'Culverts 2016'!H14</f>
        <v>18397</v>
      </c>
      <c r="H14" s="37">
        <f t="shared" si="0"/>
        <v>15086</v>
      </c>
      <c r="I14">
        <f t="shared" si="1"/>
        <v>3311</v>
      </c>
      <c r="J14">
        <v>0.18</v>
      </c>
    </row>
    <row r="15" spans="1:10" ht="15">
      <c r="A15" s="14">
        <v>11</v>
      </c>
      <c r="B15" s="15" t="s">
        <v>237</v>
      </c>
      <c r="C15" s="14">
        <v>24</v>
      </c>
      <c r="D15" s="14">
        <v>2007</v>
      </c>
      <c r="E15" s="29">
        <v>50000</v>
      </c>
      <c r="F15" s="29">
        <v>15000</v>
      </c>
      <c r="G15" s="29">
        <f>'Culverts 2016'!H15</f>
        <v>15824</v>
      </c>
      <c r="H15" s="37">
        <f t="shared" si="0"/>
        <v>12976</v>
      </c>
      <c r="I15">
        <f t="shared" si="1"/>
        <v>2848</v>
      </c>
      <c r="J15">
        <v>0.18</v>
      </c>
    </row>
    <row r="16" spans="1:10" ht="15">
      <c r="A16" s="14">
        <v>12</v>
      </c>
      <c r="B16" s="15" t="s">
        <v>242</v>
      </c>
      <c r="C16" s="14">
        <v>24</v>
      </c>
      <c r="D16" s="14">
        <v>2007</v>
      </c>
      <c r="E16" s="29">
        <v>260000</v>
      </c>
      <c r="F16" s="29">
        <v>78000</v>
      </c>
      <c r="G16" s="29">
        <f>'Culverts 2016'!H16</f>
        <v>82286</v>
      </c>
      <c r="H16" s="37">
        <f t="shared" si="0"/>
        <v>67475</v>
      </c>
      <c r="I16">
        <f t="shared" si="1"/>
        <v>14811</v>
      </c>
      <c r="J16">
        <v>0.18</v>
      </c>
    </row>
    <row r="17" spans="1:10" ht="15">
      <c r="A17" s="6" t="s">
        <v>245</v>
      </c>
      <c r="B17" s="15" t="s">
        <v>246</v>
      </c>
      <c r="C17" s="14">
        <v>24</v>
      </c>
      <c r="D17" s="14">
        <v>2007</v>
      </c>
      <c r="E17" s="29">
        <v>50000</v>
      </c>
      <c r="F17" s="29">
        <v>15000</v>
      </c>
      <c r="G17" s="29">
        <f>'Culverts 2016'!H17</f>
        <v>15824</v>
      </c>
      <c r="H17" s="37">
        <f t="shared" si="0"/>
        <v>12976</v>
      </c>
      <c r="I17">
        <f t="shared" si="1"/>
        <v>2848</v>
      </c>
      <c r="J17">
        <v>0.18</v>
      </c>
    </row>
    <row r="18" spans="1:10" ht="15">
      <c r="A18" s="6" t="s">
        <v>247</v>
      </c>
      <c r="B18" s="15" t="s">
        <v>248</v>
      </c>
      <c r="C18" s="14">
        <v>24</v>
      </c>
      <c r="D18" s="14">
        <v>2008</v>
      </c>
      <c r="E18" s="29">
        <v>25000</v>
      </c>
      <c r="F18" s="29">
        <v>6250</v>
      </c>
      <c r="G18" s="29">
        <f>'Culverts 2016'!H18</f>
        <v>8477</v>
      </c>
      <c r="H18" s="37">
        <f t="shared" si="0"/>
        <v>6951</v>
      </c>
      <c r="I18">
        <f t="shared" si="1"/>
        <v>1526</v>
      </c>
      <c r="J18">
        <v>0.18</v>
      </c>
    </row>
    <row r="19" spans="1:10" ht="15">
      <c r="A19" s="6" t="s">
        <v>265</v>
      </c>
      <c r="B19" s="15" t="s">
        <v>266</v>
      </c>
      <c r="C19" s="14">
        <v>24</v>
      </c>
      <c r="D19" s="14">
        <v>2008</v>
      </c>
      <c r="E19" s="29">
        <v>25000</v>
      </c>
      <c r="F19" s="29">
        <v>6250</v>
      </c>
      <c r="G19" s="29">
        <f>'Culverts 2016'!H19</f>
        <v>8477</v>
      </c>
      <c r="H19" s="37">
        <f t="shared" si="0"/>
        <v>6951</v>
      </c>
      <c r="I19">
        <f t="shared" si="1"/>
        <v>1526</v>
      </c>
      <c r="J19">
        <v>0.18</v>
      </c>
    </row>
    <row r="20" spans="1:10" ht="15">
      <c r="A20" s="6" t="s">
        <v>267</v>
      </c>
      <c r="B20" s="15" t="s">
        <v>268</v>
      </c>
      <c r="C20" s="14">
        <v>4</v>
      </c>
      <c r="D20" s="14">
        <v>2009</v>
      </c>
      <c r="E20" s="29">
        <v>95000</v>
      </c>
      <c r="F20" s="29">
        <v>19000</v>
      </c>
      <c r="G20" s="29">
        <f>'Culverts 2016'!H20</f>
        <v>34361</v>
      </c>
      <c r="H20" s="37">
        <f t="shared" si="0"/>
        <v>28176</v>
      </c>
      <c r="I20">
        <f t="shared" si="1"/>
        <v>6185</v>
      </c>
      <c r="J20">
        <v>0.18</v>
      </c>
    </row>
    <row r="21" spans="1:10" ht="30">
      <c r="A21" s="6" t="s">
        <v>281</v>
      </c>
      <c r="B21" s="15" t="s">
        <v>282</v>
      </c>
      <c r="C21" s="14">
        <v>24</v>
      </c>
      <c r="D21" s="14">
        <v>2011</v>
      </c>
      <c r="E21" s="29">
        <v>155000</v>
      </c>
      <c r="F21" s="29">
        <v>7750</v>
      </c>
      <c r="G21" s="29">
        <f>'Culverts 2016'!H21</f>
        <v>66575</v>
      </c>
      <c r="H21" s="37">
        <f t="shared" si="0"/>
        <v>54591</v>
      </c>
      <c r="I21">
        <f t="shared" si="1"/>
        <v>11984</v>
      </c>
      <c r="J21">
        <v>0.18</v>
      </c>
    </row>
    <row r="22" spans="1:10" ht="15">
      <c r="A22" s="6" t="s">
        <v>283</v>
      </c>
      <c r="B22" s="15" t="s">
        <v>284</v>
      </c>
      <c r="C22" s="14">
        <v>23</v>
      </c>
      <c r="D22" s="14">
        <v>2011</v>
      </c>
      <c r="E22" s="29">
        <v>70000</v>
      </c>
      <c r="F22" s="29">
        <v>3500</v>
      </c>
      <c r="G22" s="29">
        <f>'Culverts 2016'!H22</f>
        <v>30066</v>
      </c>
      <c r="H22" s="37">
        <f t="shared" si="0"/>
        <v>24654</v>
      </c>
      <c r="I22">
        <f t="shared" si="1"/>
        <v>5412</v>
      </c>
      <c r="J22">
        <v>0.18</v>
      </c>
    </row>
    <row r="23" spans="1:10" ht="15">
      <c r="A23" s="6" t="s">
        <v>440</v>
      </c>
      <c r="B23" s="15" t="s">
        <v>441</v>
      </c>
      <c r="C23" s="14">
        <f>'Culverts 2016'!C23</f>
        <v>28</v>
      </c>
      <c r="D23" s="14">
        <f>'Culverts 2016'!D23</f>
        <v>2014</v>
      </c>
      <c r="E23" s="43">
        <f>'Culverts 2016'!E23</f>
        <v>200000</v>
      </c>
      <c r="F23" s="43">
        <f>'Culverts 2016'!F23</f>
        <v>36000</v>
      </c>
      <c r="G23" s="29">
        <f>'Culverts 2016'!H23</f>
        <v>90425</v>
      </c>
      <c r="H23" s="37">
        <f t="shared" si="0"/>
        <v>74148</v>
      </c>
      <c r="I23">
        <f t="shared" si="1"/>
        <v>16277</v>
      </c>
      <c r="J23">
        <v>0.18</v>
      </c>
    </row>
    <row r="24" spans="1:8" ht="15.75">
      <c r="A24" s="40"/>
      <c r="B24" s="41" t="s">
        <v>425</v>
      </c>
      <c r="C24" s="40"/>
      <c r="D24" s="40"/>
      <c r="E24" s="29">
        <f>SUM(E5:E23)</f>
        <v>1818300</v>
      </c>
      <c r="F24" s="29">
        <f>SUM(F5:F23)</f>
        <v>674110</v>
      </c>
      <c r="G24" s="29">
        <f>SUM(G5:G23)</f>
        <v>519938</v>
      </c>
      <c r="H24" s="51">
        <f>SUM(H5:H23)</f>
        <v>426349</v>
      </c>
    </row>
    <row r="29" spans="1:8" ht="15.75">
      <c r="A29" s="113" t="s">
        <v>399</v>
      </c>
      <c r="B29" s="113"/>
      <c r="C29" s="113"/>
      <c r="D29" s="113"/>
      <c r="E29" s="113"/>
      <c r="F29" s="113"/>
      <c r="G29" s="113"/>
      <c r="H29" s="113"/>
    </row>
    <row r="31" spans="1:8" ht="60">
      <c r="A31" s="10" t="s">
        <v>2</v>
      </c>
      <c r="B31" s="10" t="s">
        <v>26</v>
      </c>
      <c r="C31" s="10" t="s">
        <v>27</v>
      </c>
      <c r="D31" s="10" t="s">
        <v>28</v>
      </c>
      <c r="E31" s="10" t="s">
        <v>29</v>
      </c>
      <c r="F31" s="10" t="s">
        <v>30</v>
      </c>
      <c r="G31" s="10" t="s">
        <v>442</v>
      </c>
      <c r="H31" s="10" t="s">
        <v>445</v>
      </c>
    </row>
    <row r="32" spans="1:10" ht="15">
      <c r="A32" s="14">
        <v>1</v>
      </c>
      <c r="B32" s="6" t="s">
        <v>31</v>
      </c>
      <c r="C32" s="14">
        <v>105</v>
      </c>
      <c r="D32" s="30">
        <v>24654</v>
      </c>
      <c r="E32" s="14">
        <v>50000</v>
      </c>
      <c r="F32" s="14">
        <v>27500</v>
      </c>
      <c r="G32" s="8">
        <f>'Culverts 2016'!H32</f>
        <v>10173</v>
      </c>
      <c r="H32" s="37">
        <f>G32-I32</f>
        <v>8342</v>
      </c>
      <c r="I32">
        <f>ROUND(G32*J32,)</f>
        <v>1831</v>
      </c>
      <c r="J32">
        <v>0.18</v>
      </c>
    </row>
  </sheetData>
  <sheetProtection/>
  <mergeCells count="4">
    <mergeCell ref="A1:G1"/>
    <mergeCell ref="A2:G2"/>
    <mergeCell ref="A3:G3"/>
    <mergeCell ref="A29:H29"/>
  </mergeCells>
  <printOptions/>
  <pageMargins left="0.66" right="0.2" top="0.34" bottom="0.26" header="0.25" footer="0.19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J32"/>
  <sheetViews>
    <sheetView zoomScale="85" zoomScaleNormal="85" zoomScalePageLayoutView="0" workbookViewId="0" topLeftCell="A1">
      <selection activeCell="C32" sqref="C32"/>
    </sheetView>
  </sheetViews>
  <sheetFormatPr defaultColWidth="9.140625" defaultRowHeight="12.75"/>
  <cols>
    <col min="1" max="1" width="4.28125" style="0" customWidth="1"/>
    <col min="2" max="2" width="60.28125" style="0" customWidth="1"/>
    <col min="3" max="3" width="11.00390625" style="0" customWidth="1"/>
    <col min="4" max="4" width="16.00390625" style="0" customWidth="1"/>
    <col min="5" max="5" width="14.421875" style="0" customWidth="1"/>
    <col min="6" max="6" width="11.140625" style="0" customWidth="1"/>
    <col min="7" max="7" width="11.8515625" style="0" customWidth="1"/>
    <col min="8" max="8" width="10.421875" style="0" customWidth="1"/>
    <col min="9" max="10" width="0" style="0" hidden="1" customWidth="1"/>
  </cols>
  <sheetData>
    <row r="1" spans="1:8" ht="18">
      <c r="A1" s="114" t="s">
        <v>397</v>
      </c>
      <c r="B1" s="114"/>
      <c r="C1" s="114"/>
      <c r="D1" s="114"/>
      <c r="E1" s="114"/>
      <c r="F1" s="114"/>
      <c r="G1" s="114"/>
      <c r="H1" s="39"/>
    </row>
    <row r="2" spans="1:8" ht="12.75">
      <c r="A2" s="115" t="s">
        <v>21</v>
      </c>
      <c r="B2" s="115"/>
      <c r="C2" s="115"/>
      <c r="D2" s="115"/>
      <c r="E2" s="115"/>
      <c r="F2" s="115"/>
      <c r="G2" s="115"/>
      <c r="H2" s="39"/>
    </row>
    <row r="3" spans="1:8" ht="12.75">
      <c r="A3" s="115" t="s">
        <v>433</v>
      </c>
      <c r="B3" s="115"/>
      <c r="C3" s="115"/>
      <c r="D3" s="115"/>
      <c r="E3" s="115"/>
      <c r="F3" s="115"/>
      <c r="G3" s="115"/>
      <c r="H3" s="39"/>
    </row>
    <row r="4" spans="1:8" ht="45">
      <c r="A4" s="6" t="s">
        <v>2</v>
      </c>
      <c r="B4" s="6" t="s">
        <v>18</v>
      </c>
      <c r="C4" s="6" t="s">
        <v>19</v>
      </c>
      <c r="D4" s="6" t="s">
        <v>20</v>
      </c>
      <c r="E4" s="6" t="s">
        <v>23</v>
      </c>
      <c r="F4" s="6" t="s">
        <v>24</v>
      </c>
      <c r="G4" s="6" t="s">
        <v>444</v>
      </c>
      <c r="H4" s="6" t="s">
        <v>446</v>
      </c>
    </row>
    <row r="5" spans="1:10" ht="15">
      <c r="A5" s="6">
        <v>1</v>
      </c>
      <c r="B5" s="15" t="s">
        <v>166</v>
      </c>
      <c r="C5" s="14">
        <v>23</v>
      </c>
      <c r="D5" s="14">
        <v>2001</v>
      </c>
      <c r="E5" s="29">
        <v>460000</v>
      </c>
      <c r="F5" s="29">
        <v>276000</v>
      </c>
      <c r="G5" s="29">
        <f>'Culverts 2017'!H5</f>
        <v>31328</v>
      </c>
      <c r="H5" s="37">
        <f>G5-I5</f>
        <v>25689</v>
      </c>
      <c r="I5">
        <f>ROUND(G5*J5,)</f>
        <v>5639</v>
      </c>
      <c r="J5">
        <v>0.18</v>
      </c>
    </row>
    <row r="6" spans="1:10" ht="15">
      <c r="A6" s="6">
        <v>2</v>
      </c>
      <c r="B6" s="15" t="s">
        <v>167</v>
      </c>
      <c r="C6" s="14">
        <v>5</v>
      </c>
      <c r="D6" s="14">
        <v>2001</v>
      </c>
      <c r="E6" s="29">
        <v>40000</v>
      </c>
      <c r="F6" s="29">
        <v>24000</v>
      </c>
      <c r="G6" s="29">
        <f>'Culverts 2017'!H6</f>
        <v>5932</v>
      </c>
      <c r="H6" s="37">
        <f aca="true" t="shared" si="0" ref="H6:H23">G6-I6</f>
        <v>4864</v>
      </c>
      <c r="I6">
        <f aca="true" t="shared" si="1" ref="I6:I23">ROUND(G6*J6,)</f>
        <v>1068</v>
      </c>
      <c r="J6">
        <v>0.18</v>
      </c>
    </row>
    <row r="7" spans="1:10" ht="15">
      <c r="A7" s="6">
        <v>3</v>
      </c>
      <c r="B7" s="15" t="s">
        <v>169</v>
      </c>
      <c r="C7" s="14">
        <v>1</v>
      </c>
      <c r="D7" s="14">
        <v>2001</v>
      </c>
      <c r="E7" s="29">
        <v>4000</v>
      </c>
      <c r="F7" s="29">
        <v>24000</v>
      </c>
      <c r="G7" s="29">
        <f>'Culverts 2017'!H7</f>
        <v>5932</v>
      </c>
      <c r="H7" s="37">
        <f t="shared" si="0"/>
        <v>4864</v>
      </c>
      <c r="I7">
        <f t="shared" si="1"/>
        <v>1068</v>
      </c>
      <c r="J7">
        <v>0.18</v>
      </c>
    </row>
    <row r="8" spans="1:10" ht="15">
      <c r="A8" s="6">
        <v>4</v>
      </c>
      <c r="B8" s="15" t="s">
        <v>170</v>
      </c>
      <c r="C8" s="14">
        <v>13</v>
      </c>
      <c r="D8" s="14">
        <v>2001</v>
      </c>
      <c r="E8" s="29">
        <v>3700</v>
      </c>
      <c r="F8" s="29">
        <v>22200</v>
      </c>
      <c r="G8" s="29">
        <f>'Culverts 2017'!H8</f>
        <v>5487</v>
      </c>
      <c r="H8" s="37">
        <f t="shared" si="0"/>
        <v>4499</v>
      </c>
      <c r="I8">
        <f t="shared" si="1"/>
        <v>988</v>
      </c>
      <c r="J8">
        <v>0.18</v>
      </c>
    </row>
    <row r="9" spans="1:10" ht="15">
      <c r="A9" s="6">
        <v>5</v>
      </c>
      <c r="B9" s="15" t="s">
        <v>171</v>
      </c>
      <c r="C9" s="14">
        <v>11</v>
      </c>
      <c r="D9" s="14">
        <v>2003</v>
      </c>
      <c r="E9" s="29">
        <v>40000</v>
      </c>
      <c r="F9" s="29">
        <v>20000</v>
      </c>
      <c r="G9" s="29">
        <f>'Culverts 2017'!H9</f>
        <v>7414</v>
      </c>
      <c r="H9" s="37">
        <f t="shared" si="0"/>
        <v>6079</v>
      </c>
      <c r="I9">
        <f t="shared" si="1"/>
        <v>1335</v>
      </c>
      <c r="J9">
        <v>0.18</v>
      </c>
    </row>
    <row r="10" spans="1:10" ht="15">
      <c r="A10" s="6">
        <v>6</v>
      </c>
      <c r="B10" s="15" t="s">
        <v>172</v>
      </c>
      <c r="C10" s="14">
        <v>5</v>
      </c>
      <c r="D10" s="14">
        <v>2003</v>
      </c>
      <c r="E10" s="29">
        <v>18000</v>
      </c>
      <c r="F10" s="29">
        <v>9000</v>
      </c>
      <c r="G10" s="29">
        <f>'Culverts 2017'!H10</f>
        <v>3337</v>
      </c>
      <c r="H10" s="37">
        <f t="shared" si="0"/>
        <v>2736</v>
      </c>
      <c r="I10">
        <f t="shared" si="1"/>
        <v>601</v>
      </c>
      <c r="J10">
        <v>0.18</v>
      </c>
    </row>
    <row r="11" spans="1:10" ht="15">
      <c r="A11" s="6">
        <v>7</v>
      </c>
      <c r="B11" s="15" t="s">
        <v>194</v>
      </c>
      <c r="C11" s="14">
        <v>24</v>
      </c>
      <c r="D11" s="14">
        <v>2005</v>
      </c>
      <c r="E11" s="29">
        <v>75000</v>
      </c>
      <c r="F11" s="29">
        <v>30000</v>
      </c>
      <c r="G11" s="29">
        <f>'Culverts 2017'!H11</f>
        <v>16684</v>
      </c>
      <c r="H11" s="37">
        <f t="shared" si="0"/>
        <v>13681</v>
      </c>
      <c r="I11">
        <f t="shared" si="1"/>
        <v>3003</v>
      </c>
      <c r="J11">
        <v>0.18</v>
      </c>
    </row>
    <row r="12" spans="1:10" ht="15">
      <c r="A12" s="6">
        <v>8</v>
      </c>
      <c r="B12" s="15" t="s">
        <v>224</v>
      </c>
      <c r="C12" s="14">
        <v>24</v>
      </c>
      <c r="D12" s="14">
        <v>2006</v>
      </c>
      <c r="E12" s="29">
        <v>95000</v>
      </c>
      <c r="F12" s="29">
        <v>33250</v>
      </c>
      <c r="G12" s="29">
        <f>'Culverts 2017'!H12</f>
        <v>22894</v>
      </c>
      <c r="H12" s="37">
        <f t="shared" si="0"/>
        <v>18773</v>
      </c>
      <c r="I12">
        <f t="shared" si="1"/>
        <v>4121</v>
      </c>
      <c r="J12">
        <v>0.18</v>
      </c>
    </row>
    <row r="13" spans="1:10" ht="15">
      <c r="A13" s="6" t="s">
        <v>150</v>
      </c>
      <c r="B13" s="15" t="s">
        <v>231</v>
      </c>
      <c r="C13" s="14">
        <v>24</v>
      </c>
      <c r="D13" s="14">
        <v>2007</v>
      </c>
      <c r="E13" s="29">
        <v>90000</v>
      </c>
      <c r="F13" s="29">
        <v>27000</v>
      </c>
      <c r="G13" s="29">
        <f>'Culverts 2017'!H13</f>
        <v>23357</v>
      </c>
      <c r="H13" s="37">
        <f t="shared" si="0"/>
        <v>19153</v>
      </c>
      <c r="I13">
        <f t="shared" si="1"/>
        <v>4204</v>
      </c>
      <c r="J13">
        <v>0.18</v>
      </c>
    </row>
    <row r="14" spans="1:10" ht="15">
      <c r="A14" s="14">
        <v>10</v>
      </c>
      <c r="B14" s="15" t="s">
        <v>235</v>
      </c>
      <c r="C14" s="14">
        <v>24</v>
      </c>
      <c r="D14" s="14">
        <v>2006</v>
      </c>
      <c r="E14" s="29">
        <v>62600</v>
      </c>
      <c r="F14" s="29">
        <v>21910</v>
      </c>
      <c r="G14" s="29">
        <f>'Culverts 2017'!H14</f>
        <v>15086</v>
      </c>
      <c r="H14" s="37">
        <f t="shared" si="0"/>
        <v>12371</v>
      </c>
      <c r="I14">
        <f t="shared" si="1"/>
        <v>2715</v>
      </c>
      <c r="J14">
        <v>0.18</v>
      </c>
    </row>
    <row r="15" spans="1:10" ht="15">
      <c r="A15" s="14">
        <v>11</v>
      </c>
      <c r="B15" s="15" t="s">
        <v>237</v>
      </c>
      <c r="C15" s="14">
        <v>24</v>
      </c>
      <c r="D15" s="14">
        <v>2007</v>
      </c>
      <c r="E15" s="29">
        <v>50000</v>
      </c>
      <c r="F15" s="29">
        <v>15000</v>
      </c>
      <c r="G15" s="29">
        <f>'Culverts 2017'!H15</f>
        <v>12976</v>
      </c>
      <c r="H15" s="37">
        <f t="shared" si="0"/>
        <v>10640</v>
      </c>
      <c r="I15">
        <f t="shared" si="1"/>
        <v>2336</v>
      </c>
      <c r="J15">
        <v>0.18</v>
      </c>
    </row>
    <row r="16" spans="1:10" ht="15">
      <c r="A16" s="14">
        <v>12</v>
      </c>
      <c r="B16" s="15" t="s">
        <v>242</v>
      </c>
      <c r="C16" s="14">
        <v>24</v>
      </c>
      <c r="D16" s="14">
        <v>2007</v>
      </c>
      <c r="E16" s="29">
        <v>260000</v>
      </c>
      <c r="F16" s="29">
        <v>78000</v>
      </c>
      <c r="G16" s="29">
        <f>'Culverts 2017'!H16</f>
        <v>67475</v>
      </c>
      <c r="H16" s="37">
        <f t="shared" si="0"/>
        <v>55329</v>
      </c>
      <c r="I16">
        <f t="shared" si="1"/>
        <v>12146</v>
      </c>
      <c r="J16">
        <v>0.18</v>
      </c>
    </row>
    <row r="17" spans="1:10" ht="15">
      <c r="A17" s="6" t="s">
        <v>245</v>
      </c>
      <c r="B17" s="15" t="s">
        <v>246</v>
      </c>
      <c r="C17" s="14">
        <v>24</v>
      </c>
      <c r="D17" s="14">
        <v>2007</v>
      </c>
      <c r="E17" s="29">
        <v>50000</v>
      </c>
      <c r="F17" s="29">
        <v>15000</v>
      </c>
      <c r="G17" s="29">
        <f>'Culverts 2017'!H17</f>
        <v>12976</v>
      </c>
      <c r="H17" s="37">
        <f t="shared" si="0"/>
        <v>10640</v>
      </c>
      <c r="I17">
        <f t="shared" si="1"/>
        <v>2336</v>
      </c>
      <c r="J17">
        <v>0.18</v>
      </c>
    </row>
    <row r="18" spans="1:10" ht="15">
      <c r="A18" s="6" t="s">
        <v>247</v>
      </c>
      <c r="B18" s="15" t="s">
        <v>248</v>
      </c>
      <c r="C18" s="14">
        <v>24</v>
      </c>
      <c r="D18" s="14">
        <v>2008</v>
      </c>
      <c r="E18" s="29">
        <v>25000</v>
      </c>
      <c r="F18" s="29">
        <v>6250</v>
      </c>
      <c r="G18" s="29">
        <f>'Culverts 2017'!H18</f>
        <v>6951</v>
      </c>
      <c r="H18" s="37">
        <f t="shared" si="0"/>
        <v>5700</v>
      </c>
      <c r="I18">
        <f t="shared" si="1"/>
        <v>1251</v>
      </c>
      <c r="J18">
        <v>0.18</v>
      </c>
    </row>
    <row r="19" spans="1:10" ht="15">
      <c r="A19" s="6" t="s">
        <v>265</v>
      </c>
      <c r="B19" s="15" t="s">
        <v>266</v>
      </c>
      <c r="C19" s="14">
        <v>24</v>
      </c>
      <c r="D19" s="14">
        <v>2008</v>
      </c>
      <c r="E19" s="29">
        <v>25000</v>
      </c>
      <c r="F19" s="29">
        <v>6250</v>
      </c>
      <c r="G19" s="29">
        <f>'Culverts 2017'!H19</f>
        <v>6951</v>
      </c>
      <c r="H19" s="37">
        <f t="shared" si="0"/>
        <v>5700</v>
      </c>
      <c r="I19">
        <f t="shared" si="1"/>
        <v>1251</v>
      </c>
      <c r="J19">
        <v>0.18</v>
      </c>
    </row>
    <row r="20" spans="1:10" ht="15">
      <c r="A20" s="6" t="s">
        <v>267</v>
      </c>
      <c r="B20" s="15" t="s">
        <v>268</v>
      </c>
      <c r="C20" s="14">
        <v>4</v>
      </c>
      <c r="D20" s="14">
        <v>2009</v>
      </c>
      <c r="E20" s="29">
        <v>95000</v>
      </c>
      <c r="F20" s="29">
        <v>19000</v>
      </c>
      <c r="G20" s="29">
        <f>'Culverts 2017'!H20</f>
        <v>28176</v>
      </c>
      <c r="H20" s="37">
        <f t="shared" si="0"/>
        <v>23104</v>
      </c>
      <c r="I20">
        <f t="shared" si="1"/>
        <v>5072</v>
      </c>
      <c r="J20">
        <v>0.18</v>
      </c>
    </row>
    <row r="21" spans="1:10" ht="30">
      <c r="A21" s="6" t="s">
        <v>281</v>
      </c>
      <c r="B21" s="15" t="s">
        <v>282</v>
      </c>
      <c r="C21" s="14">
        <v>24</v>
      </c>
      <c r="D21" s="14">
        <v>2011</v>
      </c>
      <c r="E21" s="29">
        <v>155000</v>
      </c>
      <c r="F21" s="29">
        <v>7750</v>
      </c>
      <c r="G21" s="29">
        <f>'Culverts 2017'!H21</f>
        <v>54591</v>
      </c>
      <c r="H21" s="37">
        <f t="shared" si="0"/>
        <v>44765</v>
      </c>
      <c r="I21">
        <f t="shared" si="1"/>
        <v>9826</v>
      </c>
      <c r="J21">
        <v>0.18</v>
      </c>
    </row>
    <row r="22" spans="1:10" ht="15">
      <c r="A22" s="6" t="s">
        <v>283</v>
      </c>
      <c r="B22" s="15" t="s">
        <v>284</v>
      </c>
      <c r="C22" s="14">
        <v>23</v>
      </c>
      <c r="D22" s="14">
        <v>2011</v>
      </c>
      <c r="E22" s="29">
        <v>70000</v>
      </c>
      <c r="F22" s="29">
        <v>3500</v>
      </c>
      <c r="G22" s="29">
        <f>'Culverts 2017'!H22</f>
        <v>24654</v>
      </c>
      <c r="H22" s="37">
        <f t="shared" si="0"/>
        <v>20216</v>
      </c>
      <c r="I22">
        <f t="shared" si="1"/>
        <v>4438</v>
      </c>
      <c r="J22">
        <v>0.18</v>
      </c>
    </row>
    <row r="23" spans="1:10" ht="15">
      <c r="A23" s="6" t="s">
        <v>440</v>
      </c>
      <c r="B23" s="15" t="s">
        <v>441</v>
      </c>
      <c r="C23" s="14">
        <f>'Culverts 2017'!C23</f>
        <v>28</v>
      </c>
      <c r="D23" s="14">
        <f>'Culverts 2017'!D23</f>
        <v>2014</v>
      </c>
      <c r="E23" s="43">
        <f>'Culverts 2017'!E23</f>
        <v>200000</v>
      </c>
      <c r="F23" s="43">
        <f>'Culverts 2017'!F23</f>
        <v>36000</v>
      </c>
      <c r="G23" s="29">
        <f>'Culverts 2017'!H23</f>
        <v>74148</v>
      </c>
      <c r="H23" s="37">
        <f t="shared" si="0"/>
        <v>60801</v>
      </c>
      <c r="I23">
        <f t="shared" si="1"/>
        <v>13347</v>
      </c>
      <c r="J23">
        <v>0.18</v>
      </c>
    </row>
    <row r="24" spans="1:8" ht="15.75">
      <c r="A24" s="40"/>
      <c r="B24" s="41" t="s">
        <v>425</v>
      </c>
      <c r="C24" s="40"/>
      <c r="D24" s="40"/>
      <c r="E24" s="29">
        <f>SUM(E5:E23)</f>
        <v>1818300</v>
      </c>
      <c r="F24" s="29">
        <f>SUM(F5:F23)</f>
        <v>674110</v>
      </c>
      <c r="G24" s="29">
        <f>'Culverts 2017'!H24</f>
        <v>426349</v>
      </c>
      <c r="H24" s="51">
        <f>SUM(H5:H23)</f>
        <v>349604</v>
      </c>
    </row>
    <row r="29" spans="1:8" ht="15.75">
      <c r="A29" s="113" t="s">
        <v>399</v>
      </c>
      <c r="B29" s="113"/>
      <c r="C29" s="113"/>
      <c r="D29" s="113"/>
      <c r="E29" s="113"/>
      <c r="F29" s="113"/>
      <c r="G29" s="113"/>
      <c r="H29" s="113"/>
    </row>
    <row r="31" spans="1:8" ht="60">
      <c r="A31" s="10" t="s">
        <v>2</v>
      </c>
      <c r="B31" s="10" t="s">
        <v>26</v>
      </c>
      <c r="C31" s="10" t="s">
        <v>27</v>
      </c>
      <c r="D31" s="10" t="s">
        <v>28</v>
      </c>
      <c r="E31" s="10" t="s">
        <v>29</v>
      </c>
      <c r="F31" s="10" t="s">
        <v>30</v>
      </c>
      <c r="G31" s="10" t="s">
        <v>445</v>
      </c>
      <c r="H31" s="10" t="s">
        <v>447</v>
      </c>
    </row>
    <row r="32" spans="1:10" ht="15">
      <c r="A32" s="14">
        <v>1</v>
      </c>
      <c r="B32" s="6" t="s">
        <v>31</v>
      </c>
      <c r="C32" s="14">
        <v>105</v>
      </c>
      <c r="D32" s="30">
        <v>24654</v>
      </c>
      <c r="E32" s="14">
        <v>50000</v>
      </c>
      <c r="F32" s="14">
        <v>27500</v>
      </c>
      <c r="G32" s="8">
        <f>'Culverts 2017'!H32</f>
        <v>8342</v>
      </c>
      <c r="H32" s="37">
        <f>G32-I32</f>
        <v>6840</v>
      </c>
      <c r="I32">
        <f>ROUND(G32*J32,)</f>
        <v>1502</v>
      </c>
      <c r="J32">
        <v>0.18</v>
      </c>
    </row>
  </sheetData>
  <sheetProtection/>
  <mergeCells count="4">
    <mergeCell ref="A1:G1"/>
    <mergeCell ref="A2:G2"/>
    <mergeCell ref="A3:G3"/>
    <mergeCell ref="A29:H29"/>
  </mergeCells>
  <printOptions/>
  <pageMargins left="0.6" right="0.2" top="0.34" bottom="0.26" header="0.25" footer="0.19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J32"/>
  <sheetViews>
    <sheetView zoomScale="88" zoomScaleNormal="88" zoomScalePageLayoutView="0" workbookViewId="0" topLeftCell="A1">
      <selection activeCell="B16" sqref="B16"/>
    </sheetView>
  </sheetViews>
  <sheetFormatPr defaultColWidth="9.140625" defaultRowHeight="12.75"/>
  <cols>
    <col min="1" max="1" width="4.28125" style="0" customWidth="1"/>
    <col min="2" max="2" width="60.28125" style="0" customWidth="1"/>
    <col min="3" max="3" width="11.00390625" style="0" customWidth="1"/>
    <col min="4" max="4" width="16.00390625" style="0" customWidth="1"/>
    <col min="5" max="5" width="14.421875" style="0" customWidth="1"/>
    <col min="6" max="6" width="11.140625" style="0" customWidth="1"/>
    <col min="7" max="7" width="11.8515625" style="0" customWidth="1"/>
    <col min="8" max="8" width="10.421875" style="0" customWidth="1"/>
    <col min="9" max="10" width="0" style="0" hidden="1" customWidth="1"/>
  </cols>
  <sheetData>
    <row r="1" spans="1:8" ht="18">
      <c r="A1" s="114" t="s">
        <v>397</v>
      </c>
      <c r="B1" s="114"/>
      <c r="C1" s="114"/>
      <c r="D1" s="114"/>
      <c r="E1" s="114"/>
      <c r="F1" s="114"/>
      <c r="G1" s="114"/>
      <c r="H1" s="39"/>
    </row>
    <row r="2" spans="1:8" ht="12.75">
      <c r="A2" s="115" t="s">
        <v>21</v>
      </c>
      <c r="B2" s="115"/>
      <c r="C2" s="115"/>
      <c r="D2" s="115"/>
      <c r="E2" s="115"/>
      <c r="F2" s="115"/>
      <c r="G2" s="115"/>
      <c r="H2" s="39"/>
    </row>
    <row r="3" spans="1:8" ht="12.75">
      <c r="A3" s="115" t="s">
        <v>433</v>
      </c>
      <c r="B3" s="115"/>
      <c r="C3" s="115"/>
      <c r="D3" s="115"/>
      <c r="E3" s="115"/>
      <c r="F3" s="115"/>
      <c r="G3" s="115"/>
      <c r="H3" s="39"/>
    </row>
    <row r="4" spans="1:8" ht="45">
      <c r="A4" s="6" t="s">
        <v>2</v>
      </c>
      <c r="B4" s="6" t="s">
        <v>18</v>
      </c>
      <c r="C4" s="6" t="s">
        <v>19</v>
      </c>
      <c r="D4" s="6" t="s">
        <v>20</v>
      </c>
      <c r="E4" s="6" t="s">
        <v>23</v>
      </c>
      <c r="F4" s="6" t="s">
        <v>24</v>
      </c>
      <c r="G4" s="6" t="s">
        <v>446</v>
      </c>
      <c r="H4" s="6" t="s">
        <v>448</v>
      </c>
    </row>
    <row r="5" spans="1:10" ht="15">
      <c r="A5" s="6">
        <v>1</v>
      </c>
      <c r="B5" s="15" t="s">
        <v>166</v>
      </c>
      <c r="C5" s="14">
        <v>23</v>
      </c>
      <c r="D5" s="14">
        <v>2001</v>
      </c>
      <c r="E5" s="29">
        <v>460000</v>
      </c>
      <c r="F5" s="29">
        <v>276000</v>
      </c>
      <c r="G5" s="29">
        <f>'Culverts 2018'!H5</f>
        <v>25689</v>
      </c>
      <c r="H5" s="37">
        <f>G5-I5</f>
        <v>21065</v>
      </c>
      <c r="I5">
        <f>ROUND(G5*J5,)</f>
        <v>4624</v>
      </c>
      <c r="J5">
        <v>0.18</v>
      </c>
    </row>
    <row r="6" spans="1:10" ht="15">
      <c r="A6" s="6">
        <v>2</v>
      </c>
      <c r="B6" s="15" t="s">
        <v>167</v>
      </c>
      <c r="C6" s="14">
        <v>5</v>
      </c>
      <c r="D6" s="14">
        <v>2001</v>
      </c>
      <c r="E6" s="29">
        <v>40000</v>
      </c>
      <c r="F6" s="29">
        <v>24000</v>
      </c>
      <c r="G6" s="29">
        <f>'Culverts 2018'!H6</f>
        <v>4864</v>
      </c>
      <c r="H6" s="37">
        <f aca="true" t="shared" si="0" ref="H6:H23">G6-I6</f>
        <v>3988</v>
      </c>
      <c r="I6">
        <f aca="true" t="shared" si="1" ref="I6:I23">ROUND(G6*J6,)</f>
        <v>876</v>
      </c>
      <c r="J6">
        <v>0.18</v>
      </c>
    </row>
    <row r="7" spans="1:10" ht="15">
      <c r="A7" s="6">
        <v>3</v>
      </c>
      <c r="B7" s="15" t="s">
        <v>169</v>
      </c>
      <c r="C7" s="14">
        <v>1</v>
      </c>
      <c r="D7" s="14">
        <v>2001</v>
      </c>
      <c r="E7" s="29">
        <v>4000</v>
      </c>
      <c r="F7" s="29">
        <v>24000</v>
      </c>
      <c r="G7" s="29">
        <f>'Culverts 2018'!H7</f>
        <v>4864</v>
      </c>
      <c r="H7" s="37">
        <f t="shared" si="0"/>
        <v>3988</v>
      </c>
      <c r="I7">
        <f t="shared" si="1"/>
        <v>876</v>
      </c>
      <c r="J7">
        <v>0.18</v>
      </c>
    </row>
    <row r="8" spans="1:10" ht="15">
      <c r="A8" s="6">
        <v>4</v>
      </c>
      <c r="B8" s="15" t="s">
        <v>170</v>
      </c>
      <c r="C8" s="14">
        <v>13</v>
      </c>
      <c r="D8" s="14">
        <v>2001</v>
      </c>
      <c r="E8" s="29">
        <v>3700</v>
      </c>
      <c r="F8" s="29">
        <v>22200</v>
      </c>
      <c r="G8" s="29">
        <f>'Culverts 2018'!H8</f>
        <v>4499</v>
      </c>
      <c r="H8" s="37">
        <f t="shared" si="0"/>
        <v>3689</v>
      </c>
      <c r="I8">
        <f t="shared" si="1"/>
        <v>810</v>
      </c>
      <c r="J8">
        <v>0.18</v>
      </c>
    </row>
    <row r="9" spans="1:10" ht="15">
      <c r="A9" s="6">
        <v>5</v>
      </c>
      <c r="B9" s="15" t="s">
        <v>171</v>
      </c>
      <c r="C9" s="14">
        <v>11</v>
      </c>
      <c r="D9" s="14">
        <v>2003</v>
      </c>
      <c r="E9" s="29">
        <v>40000</v>
      </c>
      <c r="F9" s="29">
        <v>20000</v>
      </c>
      <c r="G9" s="29">
        <f>'Culverts 2018'!H9</f>
        <v>6079</v>
      </c>
      <c r="H9" s="37">
        <f t="shared" si="0"/>
        <v>4985</v>
      </c>
      <c r="I9">
        <f t="shared" si="1"/>
        <v>1094</v>
      </c>
      <c r="J9">
        <v>0.18</v>
      </c>
    </row>
    <row r="10" spans="1:10" ht="15">
      <c r="A10" s="6">
        <v>6</v>
      </c>
      <c r="B10" s="15" t="s">
        <v>172</v>
      </c>
      <c r="C10" s="14">
        <v>5</v>
      </c>
      <c r="D10" s="14">
        <v>2003</v>
      </c>
      <c r="E10" s="29">
        <v>18000</v>
      </c>
      <c r="F10" s="29">
        <v>9000</v>
      </c>
      <c r="G10" s="29">
        <f>'Culverts 2018'!H10</f>
        <v>2736</v>
      </c>
      <c r="H10" s="37">
        <f t="shared" si="0"/>
        <v>2244</v>
      </c>
      <c r="I10">
        <f t="shared" si="1"/>
        <v>492</v>
      </c>
      <c r="J10">
        <v>0.18</v>
      </c>
    </row>
    <row r="11" spans="1:10" ht="15">
      <c r="A11" s="6">
        <v>7</v>
      </c>
      <c r="B11" s="15" t="s">
        <v>194</v>
      </c>
      <c r="C11" s="14">
        <v>24</v>
      </c>
      <c r="D11" s="14">
        <v>2005</v>
      </c>
      <c r="E11" s="29">
        <v>75000</v>
      </c>
      <c r="F11" s="29">
        <v>30000</v>
      </c>
      <c r="G11" s="29">
        <f>'Culverts 2018'!H11</f>
        <v>13681</v>
      </c>
      <c r="H11" s="37">
        <f t="shared" si="0"/>
        <v>11218</v>
      </c>
      <c r="I11">
        <f t="shared" si="1"/>
        <v>2463</v>
      </c>
      <c r="J11">
        <v>0.18</v>
      </c>
    </row>
    <row r="12" spans="1:10" ht="15">
      <c r="A12" s="6">
        <v>8</v>
      </c>
      <c r="B12" s="15" t="s">
        <v>224</v>
      </c>
      <c r="C12" s="14">
        <v>24</v>
      </c>
      <c r="D12" s="14">
        <v>2006</v>
      </c>
      <c r="E12" s="29">
        <v>95000</v>
      </c>
      <c r="F12" s="29">
        <v>33250</v>
      </c>
      <c r="G12" s="29">
        <f>'Culverts 2018'!H12</f>
        <v>18773</v>
      </c>
      <c r="H12" s="37">
        <f t="shared" si="0"/>
        <v>15394</v>
      </c>
      <c r="I12">
        <f t="shared" si="1"/>
        <v>3379</v>
      </c>
      <c r="J12">
        <v>0.18</v>
      </c>
    </row>
    <row r="13" spans="1:10" ht="15">
      <c r="A13" s="6" t="s">
        <v>150</v>
      </c>
      <c r="B13" s="15" t="s">
        <v>231</v>
      </c>
      <c r="C13" s="14">
        <v>24</v>
      </c>
      <c r="D13" s="14">
        <v>2007</v>
      </c>
      <c r="E13" s="29">
        <v>90000</v>
      </c>
      <c r="F13" s="29">
        <v>27000</v>
      </c>
      <c r="G13" s="29">
        <f>'Culverts 2018'!H13</f>
        <v>19153</v>
      </c>
      <c r="H13" s="37">
        <f t="shared" si="0"/>
        <v>15705</v>
      </c>
      <c r="I13">
        <f t="shared" si="1"/>
        <v>3448</v>
      </c>
      <c r="J13">
        <v>0.18</v>
      </c>
    </row>
    <row r="14" spans="1:10" ht="15">
      <c r="A14" s="14">
        <v>10</v>
      </c>
      <c r="B14" s="15" t="s">
        <v>235</v>
      </c>
      <c r="C14" s="14">
        <v>24</v>
      </c>
      <c r="D14" s="14">
        <v>2006</v>
      </c>
      <c r="E14" s="29">
        <v>62600</v>
      </c>
      <c r="F14" s="29">
        <v>21910</v>
      </c>
      <c r="G14" s="29">
        <f>'Culverts 2018'!H14</f>
        <v>12371</v>
      </c>
      <c r="H14" s="37">
        <f t="shared" si="0"/>
        <v>10144</v>
      </c>
      <c r="I14">
        <f t="shared" si="1"/>
        <v>2227</v>
      </c>
      <c r="J14">
        <v>0.18</v>
      </c>
    </row>
    <row r="15" spans="1:10" ht="15">
      <c r="A15" s="14">
        <v>11</v>
      </c>
      <c r="B15" s="15" t="s">
        <v>237</v>
      </c>
      <c r="C15" s="14">
        <v>24</v>
      </c>
      <c r="D15" s="14">
        <v>2007</v>
      </c>
      <c r="E15" s="29">
        <v>50000</v>
      </c>
      <c r="F15" s="29">
        <v>15000</v>
      </c>
      <c r="G15" s="29">
        <f>'Culverts 2018'!H15</f>
        <v>10640</v>
      </c>
      <c r="H15" s="37">
        <f t="shared" si="0"/>
        <v>8725</v>
      </c>
      <c r="I15">
        <f t="shared" si="1"/>
        <v>1915</v>
      </c>
      <c r="J15">
        <v>0.18</v>
      </c>
    </row>
    <row r="16" spans="1:10" ht="15">
      <c r="A16" s="14">
        <v>12</v>
      </c>
      <c r="B16" s="15" t="s">
        <v>242</v>
      </c>
      <c r="C16" s="14">
        <v>24</v>
      </c>
      <c r="D16" s="14">
        <v>2007</v>
      </c>
      <c r="E16" s="29">
        <v>260000</v>
      </c>
      <c r="F16" s="29">
        <v>78000</v>
      </c>
      <c r="G16" s="29">
        <f>'Culverts 2018'!H16</f>
        <v>55329</v>
      </c>
      <c r="H16" s="37">
        <f t="shared" si="0"/>
        <v>45370</v>
      </c>
      <c r="I16">
        <f t="shared" si="1"/>
        <v>9959</v>
      </c>
      <c r="J16">
        <v>0.18</v>
      </c>
    </row>
    <row r="17" spans="1:10" ht="15">
      <c r="A17" s="6" t="s">
        <v>245</v>
      </c>
      <c r="B17" s="15" t="s">
        <v>246</v>
      </c>
      <c r="C17" s="14">
        <v>24</v>
      </c>
      <c r="D17" s="14">
        <v>2007</v>
      </c>
      <c r="E17" s="29">
        <v>50000</v>
      </c>
      <c r="F17" s="29">
        <v>15000</v>
      </c>
      <c r="G17" s="29">
        <f>'Culverts 2018'!H17</f>
        <v>10640</v>
      </c>
      <c r="H17" s="37">
        <f t="shared" si="0"/>
        <v>8725</v>
      </c>
      <c r="I17">
        <f t="shared" si="1"/>
        <v>1915</v>
      </c>
      <c r="J17">
        <v>0.18</v>
      </c>
    </row>
    <row r="18" spans="1:10" ht="15">
      <c r="A18" s="6" t="s">
        <v>247</v>
      </c>
      <c r="B18" s="15" t="s">
        <v>248</v>
      </c>
      <c r="C18" s="14">
        <v>24</v>
      </c>
      <c r="D18" s="14">
        <v>2008</v>
      </c>
      <c r="E18" s="29">
        <v>25000</v>
      </c>
      <c r="F18" s="29">
        <v>6250</v>
      </c>
      <c r="G18" s="29">
        <f>'Culverts 2018'!H18</f>
        <v>5700</v>
      </c>
      <c r="H18" s="37">
        <f t="shared" si="0"/>
        <v>4674</v>
      </c>
      <c r="I18">
        <f t="shared" si="1"/>
        <v>1026</v>
      </c>
      <c r="J18">
        <v>0.18</v>
      </c>
    </row>
    <row r="19" spans="1:10" ht="15">
      <c r="A19" s="6" t="s">
        <v>265</v>
      </c>
      <c r="B19" s="15" t="s">
        <v>266</v>
      </c>
      <c r="C19" s="14">
        <v>24</v>
      </c>
      <c r="D19" s="14">
        <v>2008</v>
      </c>
      <c r="E19" s="29">
        <v>25000</v>
      </c>
      <c r="F19" s="29">
        <v>6250</v>
      </c>
      <c r="G19" s="29">
        <f>'Culverts 2018'!H19</f>
        <v>5700</v>
      </c>
      <c r="H19" s="37">
        <f t="shared" si="0"/>
        <v>4674</v>
      </c>
      <c r="I19">
        <f t="shared" si="1"/>
        <v>1026</v>
      </c>
      <c r="J19">
        <v>0.18</v>
      </c>
    </row>
    <row r="20" spans="1:10" ht="15">
      <c r="A20" s="6" t="s">
        <v>267</v>
      </c>
      <c r="B20" s="15" t="s">
        <v>268</v>
      </c>
      <c r="C20" s="14">
        <v>4</v>
      </c>
      <c r="D20" s="14">
        <v>2009</v>
      </c>
      <c r="E20" s="29">
        <v>95000</v>
      </c>
      <c r="F20" s="29">
        <v>19000</v>
      </c>
      <c r="G20" s="29">
        <f>'Culverts 2018'!H20</f>
        <v>23104</v>
      </c>
      <c r="H20" s="37">
        <f t="shared" si="0"/>
        <v>18945</v>
      </c>
      <c r="I20">
        <f t="shared" si="1"/>
        <v>4159</v>
      </c>
      <c r="J20">
        <v>0.18</v>
      </c>
    </row>
    <row r="21" spans="1:10" ht="30">
      <c r="A21" s="6" t="s">
        <v>281</v>
      </c>
      <c r="B21" s="15" t="s">
        <v>282</v>
      </c>
      <c r="C21" s="14">
        <v>24</v>
      </c>
      <c r="D21" s="14">
        <v>2011</v>
      </c>
      <c r="E21" s="29">
        <v>155000</v>
      </c>
      <c r="F21" s="29">
        <v>7750</v>
      </c>
      <c r="G21" s="29">
        <f>'Culverts 2018'!H21</f>
        <v>44765</v>
      </c>
      <c r="H21" s="37">
        <f t="shared" si="0"/>
        <v>36707</v>
      </c>
      <c r="I21">
        <f t="shared" si="1"/>
        <v>8058</v>
      </c>
      <c r="J21">
        <v>0.18</v>
      </c>
    </row>
    <row r="22" spans="1:10" ht="15">
      <c r="A22" s="6" t="s">
        <v>283</v>
      </c>
      <c r="B22" s="15" t="s">
        <v>284</v>
      </c>
      <c r="C22" s="14">
        <v>23</v>
      </c>
      <c r="D22" s="14">
        <v>2011</v>
      </c>
      <c r="E22" s="29">
        <v>70000</v>
      </c>
      <c r="F22" s="29">
        <v>3500</v>
      </c>
      <c r="G22" s="29">
        <f>'Culverts 2018'!H22</f>
        <v>20216</v>
      </c>
      <c r="H22" s="37">
        <f t="shared" si="0"/>
        <v>16577</v>
      </c>
      <c r="I22">
        <f t="shared" si="1"/>
        <v>3639</v>
      </c>
      <c r="J22">
        <v>0.18</v>
      </c>
    </row>
    <row r="23" spans="1:10" ht="15">
      <c r="A23" s="6" t="s">
        <v>440</v>
      </c>
      <c r="B23" s="15" t="s">
        <v>441</v>
      </c>
      <c r="C23" s="14">
        <f>'Culverts 2018'!C23</f>
        <v>28</v>
      </c>
      <c r="D23" s="14">
        <f>'Culverts 2018'!D23</f>
        <v>2014</v>
      </c>
      <c r="E23" s="43">
        <f>'Culverts 2018'!E23</f>
        <v>200000</v>
      </c>
      <c r="F23" s="43">
        <f>'Culverts 2018'!F23</f>
        <v>36000</v>
      </c>
      <c r="G23" s="29">
        <f>'Culverts 2018'!H23</f>
        <v>60801</v>
      </c>
      <c r="H23" s="37">
        <f t="shared" si="0"/>
        <v>49857</v>
      </c>
      <c r="I23">
        <f t="shared" si="1"/>
        <v>10944</v>
      </c>
      <c r="J23">
        <v>0.18</v>
      </c>
    </row>
    <row r="24" spans="1:8" ht="15.75">
      <c r="A24" s="40"/>
      <c r="B24" s="41" t="s">
        <v>425</v>
      </c>
      <c r="C24" s="40"/>
      <c r="D24" s="40"/>
      <c r="E24" s="29">
        <f>SUM(E5:E23)</f>
        <v>1818300</v>
      </c>
      <c r="F24" s="29">
        <f>SUM(F5:F23)</f>
        <v>674110</v>
      </c>
      <c r="G24" s="29">
        <f>'Culverts 2018'!H24</f>
        <v>349604</v>
      </c>
      <c r="H24" s="51">
        <f>SUM(H5:H23)</f>
        <v>286674</v>
      </c>
    </row>
    <row r="29" spans="1:8" ht="15.75">
      <c r="A29" s="113" t="s">
        <v>399</v>
      </c>
      <c r="B29" s="113"/>
      <c r="C29" s="113"/>
      <c r="D29" s="113"/>
      <c r="E29" s="113"/>
      <c r="F29" s="113"/>
      <c r="G29" s="113"/>
      <c r="H29" s="113"/>
    </row>
    <row r="31" spans="1:8" ht="60">
      <c r="A31" s="10" t="s">
        <v>2</v>
      </c>
      <c r="B31" s="10" t="s">
        <v>26</v>
      </c>
      <c r="C31" s="10" t="s">
        <v>27</v>
      </c>
      <c r="D31" s="10" t="s">
        <v>28</v>
      </c>
      <c r="E31" s="10" t="s">
        <v>29</v>
      </c>
      <c r="F31" s="10" t="s">
        <v>30</v>
      </c>
      <c r="G31" s="10" t="s">
        <v>447</v>
      </c>
      <c r="H31" s="10" t="s">
        <v>449</v>
      </c>
    </row>
    <row r="32" spans="1:10" ht="15">
      <c r="A32" s="14">
        <v>1</v>
      </c>
      <c r="B32" s="6" t="s">
        <v>31</v>
      </c>
      <c r="C32" s="14">
        <v>105</v>
      </c>
      <c r="D32" s="30">
        <v>24654</v>
      </c>
      <c r="E32" s="14">
        <v>50000</v>
      </c>
      <c r="F32" s="14">
        <v>27500</v>
      </c>
      <c r="G32" s="8">
        <f>'Culverts 2018'!H32</f>
        <v>6840</v>
      </c>
      <c r="H32" s="37">
        <f>G32-I32</f>
        <v>5609</v>
      </c>
      <c r="I32">
        <f>ROUND(G32*J32,)</f>
        <v>1231</v>
      </c>
      <c r="J32">
        <v>0.18</v>
      </c>
    </row>
  </sheetData>
  <sheetProtection/>
  <mergeCells count="4">
    <mergeCell ref="A1:G1"/>
    <mergeCell ref="A2:G2"/>
    <mergeCell ref="A3:G3"/>
    <mergeCell ref="A29:H29"/>
  </mergeCells>
  <printOptions/>
  <pageMargins left="0.69" right="0.2" top="0.34" bottom="0.26" header="0.25" footer="0.19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7030A0"/>
  </sheetPr>
  <dimension ref="A1:L25"/>
  <sheetViews>
    <sheetView zoomScalePageLayoutView="0" workbookViewId="0" topLeftCell="A1">
      <selection activeCell="L6" sqref="L6"/>
    </sheetView>
  </sheetViews>
  <sheetFormatPr defaultColWidth="9.140625" defaultRowHeight="12.75"/>
  <cols>
    <col min="1" max="1" width="3.8515625" style="0" customWidth="1"/>
    <col min="2" max="2" width="15.7109375" style="0" customWidth="1"/>
    <col min="3" max="3" width="34.57421875" style="0" customWidth="1"/>
    <col min="4" max="4" width="19.7109375" style="0" customWidth="1"/>
    <col min="5" max="5" width="15.140625" style="0" customWidth="1"/>
    <col min="6" max="6" width="12.7109375" style="0" customWidth="1"/>
    <col min="7" max="7" width="14.8515625" style="0" customWidth="1"/>
    <col min="8" max="8" width="10.28125" style="0" customWidth="1"/>
    <col min="9" max="10" width="10.28125" style="0" hidden="1" customWidth="1"/>
    <col min="11" max="11" width="7.28125" style="0" hidden="1" customWidth="1"/>
    <col min="12" max="12" width="9.140625" style="0" customWidth="1"/>
  </cols>
  <sheetData>
    <row r="1" spans="1:10" ht="16.5" customHeight="1">
      <c r="A1" s="112" t="s">
        <v>398</v>
      </c>
      <c r="B1" s="112"/>
      <c r="C1" s="112"/>
      <c r="D1" s="112"/>
      <c r="E1" s="112"/>
      <c r="F1" s="112"/>
      <c r="G1" s="112"/>
      <c r="H1" s="112"/>
      <c r="I1" s="53"/>
      <c r="J1" s="53"/>
    </row>
    <row r="2" spans="1:10" ht="15">
      <c r="A2" s="116" t="s">
        <v>0</v>
      </c>
      <c r="B2" s="116"/>
      <c r="C2" s="116"/>
      <c r="D2" s="116"/>
      <c r="E2" s="116"/>
      <c r="F2" s="116"/>
      <c r="G2" s="116"/>
      <c r="H2" s="116"/>
      <c r="I2" s="54"/>
      <c r="J2" s="54"/>
    </row>
    <row r="3" spans="1:10" ht="15">
      <c r="A3" s="116" t="s">
        <v>37</v>
      </c>
      <c r="B3" s="116"/>
      <c r="C3" s="116"/>
      <c r="D3" s="116"/>
      <c r="E3" s="116"/>
      <c r="F3" s="116"/>
      <c r="G3" s="116"/>
      <c r="H3" s="116"/>
      <c r="I3" s="54"/>
      <c r="J3" s="54"/>
    </row>
    <row r="5" spans="1:10" ht="66.75" customHeight="1">
      <c r="A5" s="12" t="s">
        <v>2</v>
      </c>
      <c r="B5" s="12" t="s">
        <v>28</v>
      </c>
      <c r="C5" s="12" t="s">
        <v>32</v>
      </c>
      <c r="D5" s="12" t="s">
        <v>33</v>
      </c>
      <c r="E5" s="12" t="s">
        <v>34</v>
      </c>
      <c r="F5" s="12" t="s">
        <v>35</v>
      </c>
      <c r="G5" s="12" t="s">
        <v>36</v>
      </c>
      <c r="H5" s="12" t="s">
        <v>418</v>
      </c>
      <c r="I5" s="12" t="s">
        <v>436</v>
      </c>
      <c r="J5" s="58"/>
    </row>
    <row r="6" spans="1:11" ht="15">
      <c r="A6" s="14">
        <v>1</v>
      </c>
      <c r="B6" s="14">
        <v>2001</v>
      </c>
      <c r="C6" s="10" t="s">
        <v>168</v>
      </c>
      <c r="D6" s="55">
        <v>0.9</v>
      </c>
      <c r="E6" s="8">
        <v>200</v>
      </c>
      <c r="F6" s="8">
        <v>100000</v>
      </c>
      <c r="G6" s="8">
        <f>F6*K6</f>
        <v>18000</v>
      </c>
      <c r="H6" s="11">
        <f>F6-G6</f>
        <v>82000</v>
      </c>
      <c r="I6" s="11">
        <f>H6-J6</f>
        <v>67240</v>
      </c>
      <c r="J6" s="59">
        <f>H6*K6</f>
        <v>14760</v>
      </c>
      <c r="K6" s="56">
        <v>0.18</v>
      </c>
    </row>
    <row r="7" spans="1:11" ht="30">
      <c r="A7" s="14">
        <v>2</v>
      </c>
      <c r="B7" s="14">
        <v>2004</v>
      </c>
      <c r="C7" s="10" t="s">
        <v>193</v>
      </c>
      <c r="D7" s="55">
        <v>0.9</v>
      </c>
      <c r="E7" s="8">
        <v>74</v>
      </c>
      <c r="F7" s="8">
        <v>64000</v>
      </c>
      <c r="G7" s="8">
        <f aca="true" t="shared" si="0" ref="G7:G18">F7*K7</f>
        <v>11520</v>
      </c>
      <c r="H7" s="11">
        <f aca="true" t="shared" si="1" ref="H7:H18">F7-G7</f>
        <v>52480</v>
      </c>
      <c r="I7" s="11">
        <f aca="true" t="shared" si="2" ref="I7:I18">H7-J7</f>
        <v>43033.6</v>
      </c>
      <c r="J7" s="59">
        <f aca="true" t="shared" si="3" ref="J7:J18">H7*K7</f>
        <v>9446.4</v>
      </c>
      <c r="K7" s="56">
        <v>0.18</v>
      </c>
    </row>
    <row r="8" spans="1:11" ht="15">
      <c r="A8" s="14">
        <v>3</v>
      </c>
      <c r="B8" s="14">
        <v>2006</v>
      </c>
      <c r="C8" s="10" t="s">
        <v>229</v>
      </c>
      <c r="D8" s="55">
        <v>0.9</v>
      </c>
      <c r="E8" s="8">
        <v>130</v>
      </c>
      <c r="F8" s="8">
        <v>130000</v>
      </c>
      <c r="G8" s="8">
        <f t="shared" si="0"/>
        <v>23400</v>
      </c>
      <c r="H8" s="11">
        <f t="shared" si="1"/>
        <v>106600</v>
      </c>
      <c r="I8" s="11">
        <f t="shared" si="2"/>
        <v>87412</v>
      </c>
      <c r="J8" s="59">
        <f t="shared" si="3"/>
        <v>19188</v>
      </c>
      <c r="K8" s="56">
        <v>0.18</v>
      </c>
    </row>
    <row r="9" spans="1:11" ht="15">
      <c r="A9" s="14">
        <v>4</v>
      </c>
      <c r="B9" s="14">
        <v>2008</v>
      </c>
      <c r="C9" s="10" t="s">
        <v>254</v>
      </c>
      <c r="D9" s="55">
        <v>0.9</v>
      </c>
      <c r="E9" s="8">
        <v>10</v>
      </c>
      <c r="F9" s="8">
        <v>15000</v>
      </c>
      <c r="G9" s="8">
        <f t="shared" si="0"/>
        <v>2700</v>
      </c>
      <c r="H9" s="11">
        <f t="shared" si="1"/>
        <v>12300</v>
      </c>
      <c r="I9" s="11">
        <f t="shared" si="2"/>
        <v>10086</v>
      </c>
      <c r="J9" s="59">
        <f t="shared" si="3"/>
        <v>2214</v>
      </c>
      <c r="K9" s="56">
        <v>0.18</v>
      </c>
    </row>
    <row r="10" spans="1:11" ht="15">
      <c r="A10" s="14">
        <v>5</v>
      </c>
      <c r="B10" s="14">
        <v>2011</v>
      </c>
      <c r="C10" s="10" t="s">
        <v>279</v>
      </c>
      <c r="D10" s="55">
        <v>0.9</v>
      </c>
      <c r="E10" s="8">
        <v>360</v>
      </c>
      <c r="F10" s="8">
        <v>460000</v>
      </c>
      <c r="G10" s="8">
        <f t="shared" si="0"/>
        <v>82800</v>
      </c>
      <c r="H10" s="11">
        <f t="shared" si="1"/>
        <v>377200</v>
      </c>
      <c r="I10" s="11">
        <f t="shared" si="2"/>
        <v>309304</v>
      </c>
      <c r="J10" s="59">
        <f t="shared" si="3"/>
        <v>67896</v>
      </c>
      <c r="K10" s="56">
        <v>0.18</v>
      </c>
    </row>
    <row r="11" spans="1:11" ht="15">
      <c r="A11" s="14">
        <v>3</v>
      </c>
      <c r="B11" s="14">
        <v>2011</v>
      </c>
      <c r="C11" s="10" t="s">
        <v>38</v>
      </c>
      <c r="D11" s="55">
        <v>1.5</v>
      </c>
      <c r="E11" s="8">
        <v>100</v>
      </c>
      <c r="F11" s="8">
        <v>50000</v>
      </c>
      <c r="G11" s="8">
        <f t="shared" si="0"/>
        <v>9000</v>
      </c>
      <c r="H11" s="11">
        <f t="shared" si="1"/>
        <v>41000</v>
      </c>
      <c r="I11" s="11">
        <f t="shared" si="2"/>
        <v>33620</v>
      </c>
      <c r="J11" s="59">
        <f t="shared" si="3"/>
        <v>7380</v>
      </c>
      <c r="K11" s="56">
        <v>0.18</v>
      </c>
    </row>
    <row r="12" spans="1:11" ht="30">
      <c r="A12" s="14">
        <v>4</v>
      </c>
      <c r="B12" s="14">
        <v>2011</v>
      </c>
      <c r="C12" s="10" t="s">
        <v>39</v>
      </c>
      <c r="D12" s="55">
        <v>1</v>
      </c>
      <c r="E12" s="8">
        <v>75</v>
      </c>
      <c r="F12" s="8">
        <v>50000</v>
      </c>
      <c r="G12" s="8">
        <f t="shared" si="0"/>
        <v>9000</v>
      </c>
      <c r="H12" s="11">
        <f t="shared" si="1"/>
        <v>41000</v>
      </c>
      <c r="I12" s="11">
        <f t="shared" si="2"/>
        <v>33620</v>
      </c>
      <c r="J12" s="59">
        <f t="shared" si="3"/>
        <v>7380</v>
      </c>
      <c r="K12" s="56">
        <v>0.18</v>
      </c>
    </row>
    <row r="13" spans="1:11" ht="15">
      <c r="A13" s="14">
        <v>5</v>
      </c>
      <c r="B13" s="14">
        <v>2011</v>
      </c>
      <c r="C13" s="10" t="s">
        <v>40</v>
      </c>
      <c r="D13" s="55">
        <v>8</v>
      </c>
      <c r="E13" s="8">
        <v>100</v>
      </c>
      <c r="F13" s="8">
        <v>68000</v>
      </c>
      <c r="G13" s="8">
        <f t="shared" si="0"/>
        <v>12240</v>
      </c>
      <c r="H13" s="11">
        <f t="shared" si="1"/>
        <v>55760</v>
      </c>
      <c r="I13" s="11">
        <f t="shared" si="2"/>
        <v>45723.2</v>
      </c>
      <c r="J13" s="59">
        <f t="shared" si="3"/>
        <v>10036.8</v>
      </c>
      <c r="K13" s="56">
        <v>0.18</v>
      </c>
    </row>
    <row r="14" spans="1:11" ht="30">
      <c r="A14" s="14">
        <v>6</v>
      </c>
      <c r="B14" s="14">
        <v>2011</v>
      </c>
      <c r="C14" s="10" t="s">
        <v>41</v>
      </c>
      <c r="D14" s="55">
        <v>1</v>
      </c>
      <c r="E14" s="8">
        <v>50</v>
      </c>
      <c r="F14" s="8">
        <v>45000</v>
      </c>
      <c r="G14" s="8">
        <f t="shared" si="0"/>
        <v>8100</v>
      </c>
      <c r="H14" s="11">
        <f t="shared" si="1"/>
        <v>36900</v>
      </c>
      <c r="I14" s="11">
        <f t="shared" si="2"/>
        <v>30258</v>
      </c>
      <c r="J14" s="59">
        <f t="shared" si="3"/>
        <v>6642</v>
      </c>
      <c r="K14" s="56">
        <v>0.18</v>
      </c>
    </row>
    <row r="15" spans="1:11" ht="15">
      <c r="A15" s="14">
        <v>7</v>
      </c>
      <c r="B15" s="14">
        <v>2011</v>
      </c>
      <c r="C15" s="10" t="s">
        <v>42</v>
      </c>
      <c r="D15" s="55">
        <v>1.5</v>
      </c>
      <c r="E15" s="8">
        <v>175</v>
      </c>
      <c r="F15" s="8">
        <v>170000</v>
      </c>
      <c r="G15" s="8">
        <f t="shared" si="0"/>
        <v>30600</v>
      </c>
      <c r="H15" s="11">
        <f t="shared" si="1"/>
        <v>139400</v>
      </c>
      <c r="I15" s="11">
        <f t="shared" si="2"/>
        <v>114308</v>
      </c>
      <c r="J15" s="59">
        <f t="shared" si="3"/>
        <v>25092</v>
      </c>
      <c r="K15" s="56">
        <v>0.18</v>
      </c>
    </row>
    <row r="16" spans="1:11" ht="15">
      <c r="A16" s="14">
        <v>8</v>
      </c>
      <c r="B16" s="14">
        <v>2011</v>
      </c>
      <c r="C16" s="10" t="s">
        <v>43</v>
      </c>
      <c r="D16" s="55">
        <v>1.5</v>
      </c>
      <c r="E16" s="8">
        <v>100</v>
      </c>
      <c r="F16" s="8">
        <v>40000</v>
      </c>
      <c r="G16" s="8">
        <f t="shared" si="0"/>
        <v>7200</v>
      </c>
      <c r="H16" s="11">
        <f t="shared" si="1"/>
        <v>32800</v>
      </c>
      <c r="I16" s="11">
        <f t="shared" si="2"/>
        <v>26896</v>
      </c>
      <c r="J16" s="59">
        <f t="shared" si="3"/>
        <v>5904</v>
      </c>
      <c r="K16" s="56">
        <v>0.18</v>
      </c>
    </row>
    <row r="17" spans="1:11" ht="60">
      <c r="A17" s="14">
        <v>9</v>
      </c>
      <c r="B17" s="14">
        <v>2012</v>
      </c>
      <c r="C17" s="10" t="s">
        <v>500</v>
      </c>
      <c r="D17" s="55">
        <v>1.2</v>
      </c>
      <c r="E17" s="55">
        <v>4.15</v>
      </c>
      <c r="F17" s="8">
        <v>5150000</v>
      </c>
      <c r="G17" s="8">
        <f t="shared" si="0"/>
        <v>927000</v>
      </c>
      <c r="H17" s="11">
        <f t="shared" si="1"/>
        <v>4223000</v>
      </c>
      <c r="I17" s="11">
        <f t="shared" si="2"/>
        <v>3462860</v>
      </c>
      <c r="J17" s="59">
        <f t="shared" si="3"/>
        <v>760140</v>
      </c>
      <c r="K17" s="56">
        <v>0.18</v>
      </c>
    </row>
    <row r="18" spans="1:11" ht="45">
      <c r="A18" s="14">
        <v>10</v>
      </c>
      <c r="B18" s="14">
        <v>2012</v>
      </c>
      <c r="C18" s="10" t="s">
        <v>501</v>
      </c>
      <c r="D18" s="55">
        <v>1.2</v>
      </c>
      <c r="E18" s="55">
        <v>3.02</v>
      </c>
      <c r="F18" s="8">
        <v>4850000</v>
      </c>
      <c r="G18" s="8">
        <f t="shared" si="0"/>
        <v>873000</v>
      </c>
      <c r="H18" s="11">
        <f t="shared" si="1"/>
        <v>3977000</v>
      </c>
      <c r="I18" s="11">
        <f t="shared" si="2"/>
        <v>3261140</v>
      </c>
      <c r="J18" s="59">
        <f t="shared" si="3"/>
        <v>715860</v>
      </c>
      <c r="K18" s="56">
        <v>0.18</v>
      </c>
    </row>
    <row r="19" spans="1:10" ht="15">
      <c r="A19" s="10"/>
      <c r="B19" s="10"/>
      <c r="C19" s="10" t="s">
        <v>425</v>
      </c>
      <c r="D19" s="6"/>
      <c r="E19" s="8"/>
      <c r="F19" s="8">
        <f>SUM(F6:F18)</f>
        <v>11192000</v>
      </c>
      <c r="G19" s="8">
        <f>SUM(G6:G18)</f>
        <v>2014560</v>
      </c>
      <c r="H19" s="8">
        <f>SUM(H6:H18)</f>
        <v>9177440</v>
      </c>
      <c r="I19" s="8">
        <f>SUM(I6:I18)</f>
        <v>7525500.8</v>
      </c>
      <c r="J19" s="57"/>
    </row>
    <row r="20" spans="1:12" ht="14.25">
      <c r="A20" s="7"/>
      <c r="B20" s="7"/>
      <c r="C20" s="7"/>
      <c r="D20" s="7"/>
      <c r="E20" s="7"/>
      <c r="F20" s="7"/>
      <c r="G20" s="7"/>
      <c r="H20" s="7"/>
      <c r="I20" s="7"/>
      <c r="J20" s="7"/>
      <c r="K20" s="4"/>
      <c r="L20" s="4"/>
    </row>
    <row r="21" spans="1:12" ht="14.25">
      <c r="A21" s="7"/>
      <c r="B21" s="7"/>
      <c r="C21" s="7"/>
      <c r="D21" s="7"/>
      <c r="E21" s="7"/>
      <c r="F21" s="7"/>
      <c r="G21" s="7"/>
      <c r="H21" s="7"/>
      <c r="I21" s="7"/>
      <c r="J21" s="7"/>
      <c r="K21" s="4"/>
      <c r="L21" s="4"/>
    </row>
    <row r="22" spans="1:12" ht="14.25">
      <c r="A22" s="7"/>
      <c r="B22" s="7"/>
      <c r="C22" s="7"/>
      <c r="D22" s="7"/>
      <c r="E22" s="7"/>
      <c r="F22" s="7"/>
      <c r="G22" s="7"/>
      <c r="H22" s="7"/>
      <c r="I22" s="7"/>
      <c r="J22" s="7"/>
      <c r="K22" s="4"/>
      <c r="L22" s="4"/>
    </row>
    <row r="23" spans="1:12" ht="14.25">
      <c r="A23" s="7"/>
      <c r="B23" s="7"/>
      <c r="C23" s="7"/>
      <c r="D23" s="7"/>
      <c r="E23" s="7"/>
      <c r="F23" s="7"/>
      <c r="G23" s="7"/>
      <c r="H23" s="7"/>
      <c r="I23" s="7"/>
      <c r="J23" s="7"/>
      <c r="K23" s="4"/>
      <c r="L23" s="4"/>
    </row>
    <row r="24" spans="1:12" ht="14.25">
      <c r="A24" s="7"/>
      <c r="B24" s="7"/>
      <c r="C24" s="7"/>
      <c r="D24" s="7"/>
      <c r="E24" s="7"/>
      <c r="F24" s="7"/>
      <c r="G24" s="7"/>
      <c r="H24" s="7"/>
      <c r="I24" s="7"/>
      <c r="J24" s="7"/>
      <c r="K24" s="4"/>
      <c r="L24" s="4"/>
    </row>
    <row r="25" spans="1:12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</sheetData>
  <sheetProtection/>
  <mergeCells count="3">
    <mergeCell ref="A2:H2"/>
    <mergeCell ref="A3:H3"/>
    <mergeCell ref="A1:H1"/>
  </mergeCells>
  <printOptions/>
  <pageMargins left="0.98" right="0.42" top="1" bottom="1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7030A0"/>
  </sheetPr>
  <dimension ref="A1:L25"/>
  <sheetViews>
    <sheetView zoomScalePageLayoutView="0" workbookViewId="0" topLeftCell="C1">
      <selection activeCell="J1" sqref="J1:K16384"/>
    </sheetView>
  </sheetViews>
  <sheetFormatPr defaultColWidth="9.140625" defaultRowHeight="12.75"/>
  <cols>
    <col min="1" max="1" width="3.8515625" style="0" customWidth="1"/>
    <col min="2" max="2" width="15.7109375" style="0" customWidth="1"/>
    <col min="3" max="3" width="34.57421875" style="0" customWidth="1"/>
    <col min="4" max="4" width="19.7109375" style="0" customWidth="1"/>
    <col min="5" max="5" width="15.140625" style="0" customWidth="1"/>
    <col min="6" max="6" width="12.7109375" style="0" customWidth="1"/>
    <col min="7" max="7" width="14.8515625" style="0" customWidth="1"/>
    <col min="8" max="8" width="10.421875" style="0" customWidth="1"/>
    <col min="9" max="9" width="10.140625" style="0" customWidth="1"/>
    <col min="10" max="10" width="8.57421875" style="0" hidden="1" customWidth="1"/>
    <col min="11" max="11" width="8.140625" style="0" hidden="1" customWidth="1"/>
    <col min="12" max="12" width="9.140625" style="0" customWidth="1"/>
  </cols>
  <sheetData>
    <row r="1" spans="1:10" ht="16.5" customHeight="1">
      <c r="A1" s="112" t="s">
        <v>398</v>
      </c>
      <c r="B1" s="112"/>
      <c r="C1" s="112"/>
      <c r="D1" s="112"/>
      <c r="E1" s="112"/>
      <c r="F1" s="112"/>
      <c r="G1" s="112"/>
      <c r="H1" s="112"/>
      <c r="I1" s="53"/>
      <c r="J1" s="53"/>
    </row>
    <row r="2" spans="1:10" ht="15">
      <c r="A2" s="116" t="s">
        <v>0</v>
      </c>
      <c r="B2" s="116"/>
      <c r="C2" s="116"/>
      <c r="D2" s="116"/>
      <c r="E2" s="116"/>
      <c r="F2" s="116"/>
      <c r="G2" s="116"/>
      <c r="H2" s="116"/>
      <c r="I2" s="54"/>
      <c r="J2" s="54"/>
    </row>
    <row r="3" spans="1:10" ht="15">
      <c r="A3" s="116" t="s">
        <v>37</v>
      </c>
      <c r="B3" s="116"/>
      <c r="C3" s="116"/>
      <c r="D3" s="116"/>
      <c r="E3" s="116"/>
      <c r="F3" s="116"/>
      <c r="G3" s="116"/>
      <c r="H3" s="116"/>
      <c r="I3" s="54"/>
      <c r="J3" s="54"/>
    </row>
    <row r="5" spans="1:10" ht="72" customHeight="1">
      <c r="A5" s="12" t="s">
        <v>2</v>
      </c>
      <c r="B5" s="12" t="s">
        <v>28</v>
      </c>
      <c r="C5" s="12" t="s">
        <v>32</v>
      </c>
      <c r="D5" s="12" t="s">
        <v>33</v>
      </c>
      <c r="E5" s="12" t="s">
        <v>34</v>
      </c>
      <c r="F5" s="12" t="s">
        <v>35</v>
      </c>
      <c r="G5" s="12" t="s">
        <v>36</v>
      </c>
      <c r="H5" s="12" t="s">
        <v>418</v>
      </c>
      <c r="I5" s="12" t="s">
        <v>436</v>
      </c>
      <c r="J5" s="58"/>
    </row>
    <row r="6" spans="1:11" ht="15">
      <c r="A6" s="14">
        <v>1</v>
      </c>
      <c r="B6" s="14">
        <v>2001</v>
      </c>
      <c r="C6" s="10" t="s">
        <v>168</v>
      </c>
      <c r="D6" s="55">
        <v>0.9</v>
      </c>
      <c r="E6" s="8">
        <v>200</v>
      </c>
      <c r="F6" s="8">
        <v>100000</v>
      </c>
      <c r="G6" s="8">
        <f>F6*K6</f>
        <v>18000</v>
      </c>
      <c r="H6" s="11">
        <f>F6-G6</f>
        <v>82000</v>
      </c>
      <c r="I6" s="11">
        <f>H6-J6</f>
        <v>67240</v>
      </c>
      <c r="J6" s="59">
        <f>H6*K6</f>
        <v>14760</v>
      </c>
      <c r="K6" s="56">
        <v>0.18</v>
      </c>
    </row>
    <row r="7" spans="1:11" ht="30">
      <c r="A7" s="14">
        <v>2</v>
      </c>
      <c r="B7" s="14">
        <v>2004</v>
      </c>
      <c r="C7" s="10" t="s">
        <v>193</v>
      </c>
      <c r="D7" s="55">
        <v>0.9</v>
      </c>
      <c r="E7" s="8">
        <v>74</v>
      </c>
      <c r="F7" s="8">
        <v>64000</v>
      </c>
      <c r="G7" s="8">
        <f aca="true" t="shared" si="0" ref="G7:G18">F7*K7</f>
        <v>11520</v>
      </c>
      <c r="H7" s="11">
        <f aca="true" t="shared" si="1" ref="H7:H18">F7-G7</f>
        <v>52480</v>
      </c>
      <c r="I7" s="11">
        <f aca="true" t="shared" si="2" ref="I7:I18">H7-J7</f>
        <v>43033.6</v>
      </c>
      <c r="J7" s="59">
        <f aca="true" t="shared" si="3" ref="J7:J18">H7*K7</f>
        <v>9446.4</v>
      </c>
      <c r="K7" s="56">
        <v>0.18</v>
      </c>
    </row>
    <row r="8" spans="1:11" ht="15">
      <c r="A8" s="14">
        <v>3</v>
      </c>
      <c r="B8" s="14">
        <v>2006</v>
      </c>
      <c r="C8" s="10" t="s">
        <v>229</v>
      </c>
      <c r="D8" s="55">
        <v>0.9</v>
      </c>
      <c r="E8" s="8">
        <v>130</v>
      </c>
      <c r="F8" s="8">
        <v>130000</v>
      </c>
      <c r="G8" s="8">
        <f t="shared" si="0"/>
        <v>23400</v>
      </c>
      <c r="H8" s="11">
        <f t="shared" si="1"/>
        <v>106600</v>
      </c>
      <c r="I8" s="11">
        <f t="shared" si="2"/>
        <v>87412</v>
      </c>
      <c r="J8" s="59">
        <f t="shared" si="3"/>
        <v>19188</v>
      </c>
      <c r="K8" s="56">
        <v>0.18</v>
      </c>
    </row>
    <row r="9" spans="1:11" ht="15">
      <c r="A9" s="14">
        <v>4</v>
      </c>
      <c r="B9" s="14">
        <v>2008</v>
      </c>
      <c r="C9" s="10" t="s">
        <v>254</v>
      </c>
      <c r="D9" s="55">
        <v>0.9</v>
      </c>
      <c r="E9" s="8">
        <v>10</v>
      </c>
      <c r="F9" s="8">
        <v>15000</v>
      </c>
      <c r="G9" s="8">
        <f t="shared" si="0"/>
        <v>2700</v>
      </c>
      <c r="H9" s="11">
        <f t="shared" si="1"/>
        <v>12300</v>
      </c>
      <c r="I9" s="11">
        <f t="shared" si="2"/>
        <v>10086</v>
      </c>
      <c r="J9" s="59">
        <f t="shared" si="3"/>
        <v>2214</v>
      </c>
      <c r="K9" s="56">
        <v>0.18</v>
      </c>
    </row>
    <row r="10" spans="1:11" ht="15">
      <c r="A10" s="14">
        <v>5</v>
      </c>
      <c r="B10" s="14">
        <v>2011</v>
      </c>
      <c r="C10" s="10" t="s">
        <v>279</v>
      </c>
      <c r="D10" s="55">
        <v>0.9</v>
      </c>
      <c r="E10" s="8">
        <v>360</v>
      </c>
      <c r="F10" s="8">
        <v>460000</v>
      </c>
      <c r="G10" s="8">
        <f t="shared" si="0"/>
        <v>82800</v>
      </c>
      <c r="H10" s="11">
        <f t="shared" si="1"/>
        <v>377200</v>
      </c>
      <c r="I10" s="11">
        <f t="shared" si="2"/>
        <v>309304</v>
      </c>
      <c r="J10" s="59">
        <f t="shared" si="3"/>
        <v>67896</v>
      </c>
      <c r="K10" s="56">
        <v>0.18</v>
      </c>
    </row>
    <row r="11" spans="1:11" ht="15">
      <c r="A11" s="14">
        <v>3</v>
      </c>
      <c r="B11" s="14">
        <v>2011</v>
      </c>
      <c r="C11" s="10" t="s">
        <v>38</v>
      </c>
      <c r="D11" s="55">
        <v>1.5</v>
      </c>
      <c r="E11" s="8">
        <v>100</v>
      </c>
      <c r="F11" s="8">
        <v>50000</v>
      </c>
      <c r="G11" s="8">
        <f t="shared" si="0"/>
        <v>9000</v>
      </c>
      <c r="H11" s="11">
        <f t="shared" si="1"/>
        <v>41000</v>
      </c>
      <c r="I11" s="11">
        <f t="shared" si="2"/>
        <v>33620</v>
      </c>
      <c r="J11" s="59">
        <f t="shared" si="3"/>
        <v>7380</v>
      </c>
      <c r="K11" s="56">
        <v>0.18</v>
      </c>
    </row>
    <row r="12" spans="1:11" ht="30">
      <c r="A12" s="14">
        <v>4</v>
      </c>
      <c r="B12" s="14">
        <v>2011</v>
      </c>
      <c r="C12" s="10" t="s">
        <v>39</v>
      </c>
      <c r="D12" s="55">
        <v>1</v>
      </c>
      <c r="E12" s="8">
        <v>75</v>
      </c>
      <c r="F12" s="8">
        <v>50000</v>
      </c>
      <c r="G12" s="8">
        <f t="shared" si="0"/>
        <v>9000</v>
      </c>
      <c r="H12" s="11">
        <f t="shared" si="1"/>
        <v>41000</v>
      </c>
      <c r="I12" s="11">
        <f t="shared" si="2"/>
        <v>33620</v>
      </c>
      <c r="J12" s="59">
        <f t="shared" si="3"/>
        <v>7380</v>
      </c>
      <c r="K12" s="56">
        <v>0.18</v>
      </c>
    </row>
    <row r="13" spans="1:11" ht="15">
      <c r="A13" s="14">
        <v>5</v>
      </c>
      <c r="B13" s="14">
        <v>2011</v>
      </c>
      <c r="C13" s="10" t="s">
        <v>40</v>
      </c>
      <c r="D13" s="55">
        <v>8</v>
      </c>
      <c r="E13" s="8">
        <v>100</v>
      </c>
      <c r="F13" s="8">
        <v>68000</v>
      </c>
      <c r="G13" s="8">
        <f t="shared" si="0"/>
        <v>12240</v>
      </c>
      <c r="H13" s="11">
        <f t="shared" si="1"/>
        <v>55760</v>
      </c>
      <c r="I13" s="11">
        <f t="shared" si="2"/>
        <v>45723.2</v>
      </c>
      <c r="J13" s="59">
        <f t="shared" si="3"/>
        <v>10036.8</v>
      </c>
      <c r="K13" s="56">
        <v>0.18</v>
      </c>
    </row>
    <row r="14" spans="1:11" ht="30">
      <c r="A14" s="14">
        <v>6</v>
      </c>
      <c r="B14" s="14">
        <v>2011</v>
      </c>
      <c r="C14" s="10" t="s">
        <v>41</v>
      </c>
      <c r="D14" s="55">
        <v>1</v>
      </c>
      <c r="E14" s="8">
        <v>50</v>
      </c>
      <c r="F14" s="8">
        <v>45000</v>
      </c>
      <c r="G14" s="8">
        <f t="shared" si="0"/>
        <v>8100</v>
      </c>
      <c r="H14" s="11">
        <f t="shared" si="1"/>
        <v>36900</v>
      </c>
      <c r="I14" s="11">
        <f t="shared" si="2"/>
        <v>30258</v>
      </c>
      <c r="J14" s="59">
        <f t="shared" si="3"/>
        <v>6642</v>
      </c>
      <c r="K14" s="56">
        <v>0.18</v>
      </c>
    </row>
    <row r="15" spans="1:11" ht="15">
      <c r="A15" s="14">
        <v>7</v>
      </c>
      <c r="B15" s="14">
        <v>2011</v>
      </c>
      <c r="C15" s="10" t="s">
        <v>42</v>
      </c>
      <c r="D15" s="55">
        <v>1.5</v>
      </c>
      <c r="E15" s="8">
        <v>175</v>
      </c>
      <c r="F15" s="8">
        <v>170000</v>
      </c>
      <c r="G15" s="8">
        <f t="shared" si="0"/>
        <v>30600</v>
      </c>
      <c r="H15" s="11">
        <f t="shared" si="1"/>
        <v>139400</v>
      </c>
      <c r="I15" s="11">
        <f t="shared" si="2"/>
        <v>114308</v>
      </c>
      <c r="J15" s="59">
        <f t="shared" si="3"/>
        <v>25092</v>
      </c>
      <c r="K15" s="56">
        <v>0.18</v>
      </c>
    </row>
    <row r="16" spans="1:11" ht="15">
      <c r="A16" s="14">
        <v>8</v>
      </c>
      <c r="B16" s="14">
        <v>2011</v>
      </c>
      <c r="C16" s="10" t="s">
        <v>43</v>
      </c>
      <c r="D16" s="55">
        <v>1.5</v>
      </c>
      <c r="E16" s="8">
        <v>100</v>
      </c>
      <c r="F16" s="8">
        <v>40000</v>
      </c>
      <c r="G16" s="8">
        <f t="shared" si="0"/>
        <v>7200</v>
      </c>
      <c r="H16" s="11">
        <f t="shared" si="1"/>
        <v>32800</v>
      </c>
      <c r="I16" s="11">
        <f t="shared" si="2"/>
        <v>26896</v>
      </c>
      <c r="J16" s="59">
        <f t="shared" si="3"/>
        <v>5904</v>
      </c>
      <c r="K16" s="56">
        <v>0.18</v>
      </c>
    </row>
    <row r="17" spans="1:11" ht="60">
      <c r="A17" s="14">
        <v>9</v>
      </c>
      <c r="B17" s="14">
        <v>2012</v>
      </c>
      <c r="C17" s="10" t="s">
        <v>500</v>
      </c>
      <c r="D17" s="55">
        <v>1.2</v>
      </c>
      <c r="E17" s="55">
        <v>4.15</v>
      </c>
      <c r="F17" s="8">
        <v>5150000</v>
      </c>
      <c r="G17" s="8">
        <f t="shared" si="0"/>
        <v>927000</v>
      </c>
      <c r="H17" s="11">
        <f t="shared" si="1"/>
        <v>4223000</v>
      </c>
      <c r="I17" s="11">
        <f t="shared" si="2"/>
        <v>3462860</v>
      </c>
      <c r="J17" s="59">
        <f t="shared" si="3"/>
        <v>760140</v>
      </c>
      <c r="K17" s="56">
        <v>0.18</v>
      </c>
    </row>
    <row r="18" spans="1:11" ht="45">
      <c r="A18" s="14">
        <v>10</v>
      </c>
      <c r="B18" s="14">
        <v>2012</v>
      </c>
      <c r="C18" s="10" t="s">
        <v>501</v>
      </c>
      <c r="D18" s="55">
        <v>1.2</v>
      </c>
      <c r="E18" s="55">
        <v>3.02</v>
      </c>
      <c r="F18" s="8">
        <v>4850000</v>
      </c>
      <c r="G18" s="8">
        <f t="shared" si="0"/>
        <v>873000</v>
      </c>
      <c r="H18" s="11">
        <f t="shared" si="1"/>
        <v>3977000</v>
      </c>
      <c r="I18" s="11">
        <f t="shared" si="2"/>
        <v>3261140</v>
      </c>
      <c r="J18" s="59">
        <f t="shared" si="3"/>
        <v>715860</v>
      </c>
      <c r="K18" s="56">
        <v>0.18</v>
      </c>
    </row>
    <row r="19" spans="1:10" ht="15">
      <c r="A19" s="10"/>
      <c r="B19" s="10"/>
      <c r="C19" s="10" t="s">
        <v>425</v>
      </c>
      <c r="D19" s="6"/>
      <c r="E19" s="8"/>
      <c r="F19" s="8">
        <f>SUM(F6:F18)</f>
        <v>11192000</v>
      </c>
      <c r="G19" s="8">
        <f>SUM(G6:G18)</f>
        <v>2014560</v>
      </c>
      <c r="H19" s="8">
        <f>SUM(H6:H18)</f>
        <v>9177440</v>
      </c>
      <c r="I19" s="8">
        <f>SUM(I6:I18)</f>
        <v>7525500.8</v>
      </c>
      <c r="J19" s="57"/>
    </row>
    <row r="20" spans="1:12" ht="14.25">
      <c r="A20" s="7"/>
      <c r="B20" s="7"/>
      <c r="C20" s="7"/>
      <c r="D20" s="7"/>
      <c r="E20" s="7"/>
      <c r="F20" s="7"/>
      <c r="G20" s="7"/>
      <c r="H20" s="7"/>
      <c r="I20" s="7"/>
      <c r="J20" s="7"/>
      <c r="K20" s="4"/>
      <c r="L20" s="4"/>
    </row>
    <row r="21" spans="1:12" ht="14.25">
      <c r="A21" s="7"/>
      <c r="B21" s="7"/>
      <c r="C21" s="7"/>
      <c r="D21" s="7"/>
      <c r="E21" s="7"/>
      <c r="F21" s="7"/>
      <c r="G21" s="7"/>
      <c r="H21" s="7"/>
      <c r="I21" s="7"/>
      <c r="J21" s="7"/>
      <c r="K21" s="4"/>
      <c r="L21" s="4"/>
    </row>
    <row r="22" spans="1:12" ht="14.25">
      <c r="A22" s="7"/>
      <c r="B22" s="7"/>
      <c r="C22" s="7"/>
      <c r="D22" s="7"/>
      <c r="E22" s="7"/>
      <c r="F22" s="7"/>
      <c r="G22" s="7"/>
      <c r="H22" s="7"/>
      <c r="I22" s="7"/>
      <c r="J22" s="7"/>
      <c r="K22" s="4"/>
      <c r="L22" s="4"/>
    </row>
    <row r="23" spans="1:12" ht="14.25">
      <c r="A23" s="7"/>
      <c r="B23" s="7"/>
      <c r="C23" s="7"/>
      <c r="D23" s="7"/>
      <c r="E23" s="7"/>
      <c r="F23" s="7"/>
      <c r="G23" s="7"/>
      <c r="H23" s="7"/>
      <c r="I23" s="7"/>
      <c r="J23" s="7"/>
      <c r="K23" s="4"/>
      <c r="L23" s="4"/>
    </row>
    <row r="24" spans="1:12" ht="14.25">
      <c r="A24" s="7"/>
      <c r="B24" s="7"/>
      <c r="C24" s="7"/>
      <c r="D24" s="7"/>
      <c r="E24" s="7"/>
      <c r="F24" s="7"/>
      <c r="G24" s="7"/>
      <c r="H24" s="7"/>
      <c r="I24" s="7"/>
      <c r="J24" s="7"/>
      <c r="K24" s="4"/>
      <c r="L24" s="4"/>
    </row>
    <row r="25" spans="1:12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</sheetData>
  <sheetProtection/>
  <mergeCells count="3">
    <mergeCell ref="A1:H1"/>
    <mergeCell ref="A2:H2"/>
    <mergeCell ref="A3:H3"/>
  </mergeCells>
  <printOptions/>
  <pageMargins left="0.69" right="0.29" top="1" bottom="1" header="0.5" footer="0.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2060"/>
  </sheetPr>
  <dimension ref="A1:L25"/>
  <sheetViews>
    <sheetView zoomScalePageLayoutView="0" workbookViewId="0" topLeftCell="A1">
      <selection activeCell="E22" sqref="E22"/>
    </sheetView>
  </sheetViews>
  <sheetFormatPr defaultColWidth="9.140625" defaultRowHeight="12.75"/>
  <cols>
    <col min="1" max="1" width="3.8515625" style="0" customWidth="1"/>
    <col min="2" max="2" width="15.7109375" style="0" customWidth="1"/>
    <col min="3" max="3" width="34.57421875" style="0" customWidth="1"/>
    <col min="4" max="4" width="19.7109375" style="0" customWidth="1"/>
    <col min="5" max="5" width="15.140625" style="0" customWidth="1"/>
    <col min="6" max="6" width="12.7109375" style="0" customWidth="1"/>
    <col min="7" max="7" width="14.8515625" style="0" customWidth="1"/>
    <col min="8" max="8" width="10.421875" style="0" customWidth="1"/>
    <col min="9" max="9" width="10.140625" style="0" customWidth="1"/>
    <col min="10" max="10" width="8.421875" style="0" hidden="1" customWidth="1"/>
    <col min="11" max="11" width="4.8515625" style="0" hidden="1" customWidth="1"/>
    <col min="12" max="12" width="9.140625" style="0" customWidth="1"/>
  </cols>
  <sheetData>
    <row r="1" spans="1:10" ht="16.5" customHeight="1">
      <c r="A1" s="112" t="s">
        <v>398</v>
      </c>
      <c r="B1" s="112"/>
      <c r="C1" s="112"/>
      <c r="D1" s="112"/>
      <c r="E1" s="112"/>
      <c r="F1" s="112"/>
      <c r="G1" s="112"/>
      <c r="H1" s="112"/>
      <c r="I1" s="53"/>
      <c r="J1" s="53"/>
    </row>
    <row r="2" spans="1:10" ht="15">
      <c r="A2" s="116" t="s">
        <v>0</v>
      </c>
      <c r="B2" s="116"/>
      <c r="C2" s="116"/>
      <c r="D2" s="116"/>
      <c r="E2" s="116"/>
      <c r="F2" s="116"/>
      <c r="G2" s="116"/>
      <c r="H2" s="116"/>
      <c r="I2" s="54"/>
      <c r="J2" s="54"/>
    </row>
    <row r="3" spans="1:10" ht="15">
      <c r="A3" s="116" t="s">
        <v>37</v>
      </c>
      <c r="B3" s="116"/>
      <c r="C3" s="116"/>
      <c r="D3" s="116"/>
      <c r="E3" s="116"/>
      <c r="F3" s="116"/>
      <c r="G3" s="116"/>
      <c r="H3" s="116"/>
      <c r="I3" s="54"/>
      <c r="J3" s="54"/>
    </row>
    <row r="5" spans="1:10" ht="72" customHeight="1">
      <c r="A5" s="12" t="s">
        <v>2</v>
      </c>
      <c r="B5" s="12" t="s">
        <v>28</v>
      </c>
      <c r="C5" s="12" t="s">
        <v>32</v>
      </c>
      <c r="D5" s="12" t="s">
        <v>33</v>
      </c>
      <c r="E5" s="12" t="s">
        <v>34</v>
      </c>
      <c r="F5" s="12" t="s">
        <v>35</v>
      </c>
      <c r="G5" s="12" t="s">
        <v>36</v>
      </c>
      <c r="H5" s="12" t="s">
        <v>436</v>
      </c>
      <c r="I5" s="12" t="s">
        <v>437</v>
      </c>
      <c r="J5" s="58"/>
    </row>
    <row r="6" spans="1:11" ht="15">
      <c r="A6" s="14">
        <v>1</v>
      </c>
      <c r="B6" s="14">
        <v>2001</v>
      </c>
      <c r="C6" s="10" t="s">
        <v>168</v>
      </c>
      <c r="D6" s="55">
        <v>0.9</v>
      </c>
      <c r="E6" s="8">
        <v>200</v>
      </c>
      <c r="F6" s="8">
        <v>100000</v>
      </c>
      <c r="G6" s="8">
        <f>F6*K6</f>
        <v>18000</v>
      </c>
      <c r="H6" s="11">
        <f>'Drains 2013'!I6</f>
        <v>67240</v>
      </c>
      <c r="I6" s="11">
        <f>H6-J6</f>
        <v>55136.8</v>
      </c>
      <c r="J6" s="59">
        <f>H6*K6</f>
        <v>12103.199999999999</v>
      </c>
      <c r="K6" s="56">
        <v>0.18</v>
      </c>
    </row>
    <row r="7" spans="1:11" ht="30">
      <c r="A7" s="14">
        <v>2</v>
      </c>
      <c r="B7" s="14">
        <v>2004</v>
      </c>
      <c r="C7" s="10" t="s">
        <v>193</v>
      </c>
      <c r="D7" s="55">
        <v>0.9</v>
      </c>
      <c r="E7" s="8">
        <v>74</v>
      </c>
      <c r="F7" s="8">
        <v>64000</v>
      </c>
      <c r="G7" s="8">
        <f aca="true" t="shared" si="0" ref="G7:G18">F7*K7</f>
        <v>11520</v>
      </c>
      <c r="H7" s="11">
        <f>'Drains 2013'!I7</f>
        <v>43033.6</v>
      </c>
      <c r="I7" s="11">
        <f aca="true" t="shared" si="1" ref="I7:I18">H7-J7</f>
        <v>35287.551999999996</v>
      </c>
      <c r="J7" s="59">
        <f aca="true" t="shared" si="2" ref="J7:J18">H7*K7</f>
        <v>7746.048</v>
      </c>
      <c r="K7" s="56">
        <v>0.18</v>
      </c>
    </row>
    <row r="8" spans="1:11" ht="15">
      <c r="A8" s="14">
        <v>3</v>
      </c>
      <c r="B8" s="14">
        <v>2006</v>
      </c>
      <c r="C8" s="10" t="s">
        <v>229</v>
      </c>
      <c r="D8" s="55">
        <v>0.9</v>
      </c>
      <c r="E8" s="8">
        <v>130</v>
      </c>
      <c r="F8" s="8">
        <v>130000</v>
      </c>
      <c r="G8" s="8">
        <f t="shared" si="0"/>
        <v>23400</v>
      </c>
      <c r="H8" s="11">
        <f>'Drains 2013'!I8</f>
        <v>87412</v>
      </c>
      <c r="I8" s="11">
        <f t="shared" si="1"/>
        <v>71677.84</v>
      </c>
      <c r="J8" s="59">
        <f t="shared" si="2"/>
        <v>15734.16</v>
      </c>
      <c r="K8" s="56">
        <v>0.18</v>
      </c>
    </row>
    <row r="9" spans="1:11" ht="15">
      <c r="A9" s="14">
        <v>4</v>
      </c>
      <c r="B9" s="14">
        <v>2008</v>
      </c>
      <c r="C9" s="10" t="s">
        <v>254</v>
      </c>
      <c r="D9" s="55">
        <v>0.9</v>
      </c>
      <c r="E9" s="8">
        <v>10</v>
      </c>
      <c r="F9" s="8">
        <v>15000</v>
      </c>
      <c r="G9" s="8">
        <f t="shared" si="0"/>
        <v>2700</v>
      </c>
      <c r="H9" s="11">
        <f>'Drains 2013'!I9</f>
        <v>10086</v>
      </c>
      <c r="I9" s="11">
        <f t="shared" si="1"/>
        <v>8270.52</v>
      </c>
      <c r="J9" s="59">
        <f t="shared" si="2"/>
        <v>1815.48</v>
      </c>
      <c r="K9" s="56">
        <v>0.18</v>
      </c>
    </row>
    <row r="10" spans="1:11" ht="15">
      <c r="A10" s="14">
        <v>5</v>
      </c>
      <c r="B10" s="14">
        <v>2011</v>
      </c>
      <c r="C10" s="10" t="s">
        <v>279</v>
      </c>
      <c r="D10" s="55">
        <v>0.9</v>
      </c>
      <c r="E10" s="8">
        <v>360</v>
      </c>
      <c r="F10" s="8">
        <v>460000</v>
      </c>
      <c r="G10" s="8">
        <f t="shared" si="0"/>
        <v>82800</v>
      </c>
      <c r="H10" s="11">
        <f>'Drains 2013'!I10</f>
        <v>309304</v>
      </c>
      <c r="I10" s="11">
        <f t="shared" si="1"/>
        <v>253629.28</v>
      </c>
      <c r="J10" s="59">
        <f t="shared" si="2"/>
        <v>55674.72</v>
      </c>
      <c r="K10" s="56">
        <v>0.18</v>
      </c>
    </row>
    <row r="11" spans="1:11" ht="15">
      <c r="A11" s="14">
        <v>3</v>
      </c>
      <c r="B11" s="14">
        <v>2011</v>
      </c>
      <c r="C11" s="10" t="s">
        <v>38</v>
      </c>
      <c r="D11" s="55">
        <v>1.5</v>
      </c>
      <c r="E11" s="8">
        <v>100</v>
      </c>
      <c r="F11" s="8">
        <v>50000</v>
      </c>
      <c r="G11" s="8">
        <f t="shared" si="0"/>
        <v>9000</v>
      </c>
      <c r="H11" s="11">
        <f>'Drains 2013'!I11</f>
        <v>33620</v>
      </c>
      <c r="I11" s="11">
        <f t="shared" si="1"/>
        <v>27568.4</v>
      </c>
      <c r="J11" s="59">
        <f t="shared" si="2"/>
        <v>6051.599999999999</v>
      </c>
      <c r="K11" s="56">
        <v>0.18</v>
      </c>
    </row>
    <row r="12" spans="1:11" ht="30">
      <c r="A12" s="14">
        <v>4</v>
      </c>
      <c r="B12" s="14">
        <v>2011</v>
      </c>
      <c r="C12" s="10" t="s">
        <v>39</v>
      </c>
      <c r="D12" s="55">
        <v>1</v>
      </c>
      <c r="E12" s="8">
        <v>75</v>
      </c>
      <c r="F12" s="8">
        <v>50000</v>
      </c>
      <c r="G12" s="8">
        <f t="shared" si="0"/>
        <v>9000</v>
      </c>
      <c r="H12" s="11">
        <f>'Drains 2013'!I12</f>
        <v>33620</v>
      </c>
      <c r="I12" s="11">
        <f t="shared" si="1"/>
        <v>27568.4</v>
      </c>
      <c r="J12" s="59">
        <f t="shared" si="2"/>
        <v>6051.599999999999</v>
      </c>
      <c r="K12" s="56">
        <v>0.18</v>
      </c>
    </row>
    <row r="13" spans="1:11" ht="15">
      <c r="A13" s="14">
        <v>5</v>
      </c>
      <c r="B13" s="14">
        <v>2011</v>
      </c>
      <c r="C13" s="10" t="s">
        <v>40</v>
      </c>
      <c r="D13" s="55">
        <v>8</v>
      </c>
      <c r="E13" s="8">
        <v>100</v>
      </c>
      <c r="F13" s="8">
        <v>68000</v>
      </c>
      <c r="G13" s="8">
        <f t="shared" si="0"/>
        <v>12240</v>
      </c>
      <c r="H13" s="11">
        <f>'Drains 2013'!I13</f>
        <v>45723.2</v>
      </c>
      <c r="I13" s="11">
        <f t="shared" si="1"/>
        <v>37493.024</v>
      </c>
      <c r="J13" s="59">
        <f t="shared" si="2"/>
        <v>8230.176</v>
      </c>
      <c r="K13" s="56">
        <v>0.18</v>
      </c>
    </row>
    <row r="14" spans="1:11" ht="30">
      <c r="A14" s="14">
        <v>6</v>
      </c>
      <c r="B14" s="14">
        <v>2011</v>
      </c>
      <c r="C14" s="10" t="s">
        <v>41</v>
      </c>
      <c r="D14" s="55">
        <v>1</v>
      </c>
      <c r="E14" s="8">
        <v>50</v>
      </c>
      <c r="F14" s="8">
        <v>45000</v>
      </c>
      <c r="G14" s="8">
        <f t="shared" si="0"/>
        <v>8100</v>
      </c>
      <c r="H14" s="11">
        <f>'Drains 2013'!I14</f>
        <v>30258</v>
      </c>
      <c r="I14" s="11">
        <f t="shared" si="1"/>
        <v>24811.56</v>
      </c>
      <c r="J14" s="59">
        <f t="shared" si="2"/>
        <v>5446.44</v>
      </c>
      <c r="K14" s="56">
        <v>0.18</v>
      </c>
    </row>
    <row r="15" spans="1:11" ht="15">
      <c r="A15" s="14">
        <v>7</v>
      </c>
      <c r="B15" s="14">
        <v>2011</v>
      </c>
      <c r="C15" s="10" t="s">
        <v>42</v>
      </c>
      <c r="D15" s="55">
        <v>1.5</v>
      </c>
      <c r="E15" s="8">
        <v>175</v>
      </c>
      <c r="F15" s="8">
        <v>170000</v>
      </c>
      <c r="G15" s="8">
        <f t="shared" si="0"/>
        <v>30600</v>
      </c>
      <c r="H15" s="11">
        <f>'Drains 2013'!I15</f>
        <v>114308</v>
      </c>
      <c r="I15" s="11">
        <f t="shared" si="1"/>
        <v>93732.56</v>
      </c>
      <c r="J15" s="59">
        <f t="shared" si="2"/>
        <v>20575.44</v>
      </c>
      <c r="K15" s="56">
        <v>0.18</v>
      </c>
    </row>
    <row r="16" spans="1:11" ht="15">
      <c r="A16" s="14">
        <v>8</v>
      </c>
      <c r="B16" s="14">
        <v>2011</v>
      </c>
      <c r="C16" s="10" t="s">
        <v>43</v>
      </c>
      <c r="D16" s="55">
        <v>1.5</v>
      </c>
      <c r="E16" s="8">
        <v>100</v>
      </c>
      <c r="F16" s="8">
        <v>40000</v>
      </c>
      <c r="G16" s="8">
        <f t="shared" si="0"/>
        <v>7200</v>
      </c>
      <c r="H16" s="11">
        <f>'Drains 2013'!I16</f>
        <v>26896</v>
      </c>
      <c r="I16" s="11">
        <f t="shared" si="1"/>
        <v>22054.72</v>
      </c>
      <c r="J16" s="59">
        <f t="shared" si="2"/>
        <v>4841.28</v>
      </c>
      <c r="K16" s="56">
        <v>0.18</v>
      </c>
    </row>
    <row r="17" spans="1:11" ht="60">
      <c r="A17" s="14">
        <v>9</v>
      </c>
      <c r="B17" s="14">
        <v>2012</v>
      </c>
      <c r="C17" s="10" t="s">
        <v>500</v>
      </c>
      <c r="D17" s="55">
        <v>1.2</v>
      </c>
      <c r="E17" s="55">
        <v>4.15</v>
      </c>
      <c r="F17" s="8">
        <v>5150000</v>
      </c>
      <c r="G17" s="8">
        <f t="shared" si="0"/>
        <v>927000</v>
      </c>
      <c r="H17" s="11">
        <f>'Drains 2013'!I17</f>
        <v>3462860</v>
      </c>
      <c r="I17" s="11">
        <f t="shared" si="1"/>
        <v>2839545.2</v>
      </c>
      <c r="J17" s="59">
        <f t="shared" si="2"/>
        <v>623314.7999999999</v>
      </c>
      <c r="K17" s="56">
        <v>0.18</v>
      </c>
    </row>
    <row r="18" spans="1:11" ht="45">
      <c r="A18" s="14">
        <v>10</v>
      </c>
      <c r="B18" s="14">
        <v>2012</v>
      </c>
      <c r="C18" s="10" t="s">
        <v>501</v>
      </c>
      <c r="D18" s="55">
        <v>1.2</v>
      </c>
      <c r="E18" s="55">
        <v>3.02</v>
      </c>
      <c r="F18" s="8">
        <v>4850000</v>
      </c>
      <c r="G18" s="8">
        <f t="shared" si="0"/>
        <v>873000</v>
      </c>
      <c r="H18" s="11">
        <f>'Drains 2013'!I18</f>
        <v>3261140</v>
      </c>
      <c r="I18" s="11">
        <f t="shared" si="1"/>
        <v>2674134.8</v>
      </c>
      <c r="J18" s="59">
        <f t="shared" si="2"/>
        <v>587005.2</v>
      </c>
      <c r="K18" s="56">
        <v>0.18</v>
      </c>
    </row>
    <row r="19" spans="1:10" ht="15">
      <c r="A19" s="10"/>
      <c r="B19" s="10"/>
      <c r="C19" s="10" t="s">
        <v>425</v>
      </c>
      <c r="D19" s="6"/>
      <c r="E19" s="8"/>
      <c r="F19" s="8">
        <f>SUM(F6:F18)</f>
        <v>11192000</v>
      </c>
      <c r="G19" s="8">
        <f>SUM(G6:G18)</f>
        <v>2014560</v>
      </c>
      <c r="H19" s="8">
        <f>SUM(H6:H18)</f>
        <v>7525500.8</v>
      </c>
      <c r="I19" s="8">
        <f>SUM(I6:I18)</f>
        <v>6170910.6559999995</v>
      </c>
      <c r="J19" s="57"/>
    </row>
    <row r="20" spans="1:12" ht="14.25">
      <c r="A20" s="7"/>
      <c r="B20" s="7"/>
      <c r="C20" s="7"/>
      <c r="D20" s="7"/>
      <c r="E20" s="7"/>
      <c r="F20" s="7"/>
      <c r="G20" s="7"/>
      <c r="H20" s="7"/>
      <c r="I20" s="7"/>
      <c r="J20" s="7"/>
      <c r="K20" s="4"/>
      <c r="L20" s="4"/>
    </row>
    <row r="21" spans="1:12" ht="14.25">
      <c r="A21" s="7"/>
      <c r="B21" s="7"/>
      <c r="C21" s="7"/>
      <c r="D21" s="7"/>
      <c r="E21" s="7"/>
      <c r="F21" s="7"/>
      <c r="G21" s="7"/>
      <c r="H21" s="7"/>
      <c r="I21" s="7"/>
      <c r="J21" s="7"/>
      <c r="K21" s="4"/>
      <c r="L21" s="4"/>
    </row>
    <row r="22" spans="1:12" ht="14.25">
      <c r="A22" s="7"/>
      <c r="B22" s="7"/>
      <c r="C22" s="7"/>
      <c r="D22" s="7"/>
      <c r="E22" s="7"/>
      <c r="F22" s="7"/>
      <c r="G22" s="7"/>
      <c r="H22" s="7"/>
      <c r="I22" s="7"/>
      <c r="J22" s="7"/>
      <c r="K22" s="4"/>
      <c r="L22" s="4"/>
    </row>
    <row r="23" spans="1:12" ht="14.25">
      <c r="A23" s="7"/>
      <c r="B23" s="7"/>
      <c r="C23" s="7"/>
      <c r="D23" s="7"/>
      <c r="E23" s="7"/>
      <c r="F23" s="7"/>
      <c r="G23" s="7"/>
      <c r="H23" s="7"/>
      <c r="I23" s="7"/>
      <c r="J23" s="7"/>
      <c r="K23" s="4"/>
      <c r="L23" s="4"/>
    </row>
    <row r="24" spans="1:12" ht="14.25">
      <c r="A24" s="7"/>
      <c r="B24" s="7"/>
      <c r="C24" s="7"/>
      <c r="D24" s="7"/>
      <c r="E24" s="7"/>
      <c r="F24" s="7"/>
      <c r="G24" s="7"/>
      <c r="H24" s="7"/>
      <c r="I24" s="7"/>
      <c r="J24" s="7"/>
      <c r="K24" s="4"/>
      <c r="L24" s="4"/>
    </row>
    <row r="25" spans="1:12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</sheetData>
  <sheetProtection/>
  <mergeCells count="3">
    <mergeCell ref="A1:H1"/>
    <mergeCell ref="A2:H2"/>
    <mergeCell ref="A3:H3"/>
  </mergeCells>
  <printOptions/>
  <pageMargins left="0.66" right="0.24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N31"/>
  <sheetViews>
    <sheetView zoomScale="75" zoomScaleNormal="75" zoomScalePageLayoutView="0" workbookViewId="0" topLeftCell="A1">
      <selection activeCell="M1" sqref="M1:N16384"/>
    </sheetView>
  </sheetViews>
  <sheetFormatPr defaultColWidth="9.140625" defaultRowHeight="12.75"/>
  <cols>
    <col min="1" max="1" width="7.28125" style="0" customWidth="1"/>
    <col min="2" max="2" width="16.57421875" style="0" customWidth="1"/>
    <col min="3" max="3" width="15.28125" style="0" customWidth="1"/>
    <col min="4" max="4" width="8.421875" style="0" customWidth="1"/>
    <col min="5" max="5" width="18.7109375" style="0" customWidth="1"/>
    <col min="6" max="6" width="11.7109375" style="0" customWidth="1"/>
    <col min="7" max="7" width="13.8515625" style="0" customWidth="1"/>
    <col min="8" max="8" width="10.140625" style="0" customWidth="1"/>
    <col min="9" max="9" width="10.7109375" style="0" customWidth="1"/>
    <col min="10" max="10" width="11.7109375" style="0" customWidth="1"/>
    <col min="11" max="11" width="11.00390625" style="0" customWidth="1"/>
    <col min="12" max="12" width="10.8515625" style="0" customWidth="1"/>
    <col min="13" max="13" width="9.28125" style="0" hidden="1" customWidth="1"/>
    <col min="14" max="14" width="15.57421875" style="0" hidden="1" customWidth="1"/>
  </cols>
  <sheetData>
    <row r="1" spans="1:12" ht="18" customHeight="1">
      <c r="A1" s="108" t="s">
        <v>389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</row>
    <row r="2" spans="1:12" s="4" customFormat="1" ht="17.25" customHeight="1">
      <c r="A2" s="109" t="s">
        <v>390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</row>
    <row r="3" spans="1:12" s="4" customFormat="1" ht="63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417</v>
      </c>
      <c r="L3" s="6" t="s">
        <v>426</v>
      </c>
    </row>
    <row r="4" spans="1:14" s="4" customFormat="1" ht="62.25" customHeight="1">
      <c r="A4" s="14">
        <v>1</v>
      </c>
      <c r="B4" s="6" t="s">
        <v>12</v>
      </c>
      <c r="C4" s="6" t="s">
        <v>13</v>
      </c>
      <c r="D4" s="31">
        <v>10800</v>
      </c>
      <c r="E4" s="6" t="s">
        <v>14</v>
      </c>
      <c r="F4" s="6" t="s">
        <v>157</v>
      </c>
      <c r="G4" s="6" t="s">
        <v>15</v>
      </c>
      <c r="H4" s="14">
        <v>2001</v>
      </c>
      <c r="I4" s="8">
        <v>460000</v>
      </c>
      <c r="J4" s="8">
        <v>253000</v>
      </c>
      <c r="K4" s="8">
        <f>'Building 2012 '!K4</f>
        <v>196650</v>
      </c>
      <c r="L4" s="50">
        <f>K4-M4</f>
        <v>186817</v>
      </c>
      <c r="M4" s="4">
        <f>ROUND(K4*N4,)</f>
        <v>9833</v>
      </c>
      <c r="N4" s="46">
        <v>0.05</v>
      </c>
    </row>
    <row r="5" spans="1:14" ht="45" customHeight="1">
      <c r="A5" s="14">
        <v>2</v>
      </c>
      <c r="B5" s="6" t="s">
        <v>158</v>
      </c>
      <c r="C5" s="6" t="s">
        <v>159</v>
      </c>
      <c r="D5" s="31">
        <v>2400</v>
      </c>
      <c r="E5" s="6" t="s">
        <v>391</v>
      </c>
      <c r="F5" s="6" t="s">
        <v>157</v>
      </c>
      <c r="G5" s="6" t="s">
        <v>160</v>
      </c>
      <c r="H5" s="6">
        <v>2003</v>
      </c>
      <c r="I5" s="8">
        <v>1000000</v>
      </c>
      <c r="J5" s="8">
        <v>450000</v>
      </c>
      <c r="K5" s="8">
        <f>'Building 2012 '!K5</f>
        <v>522500</v>
      </c>
      <c r="L5" s="50">
        <f aca="true" t="shared" si="0" ref="L5:L27">K5-M5</f>
        <v>496375</v>
      </c>
      <c r="M5" s="4">
        <f aca="true" t="shared" si="1" ref="M5:M28">ROUND(K5*N5,)</f>
        <v>26125</v>
      </c>
      <c r="N5" s="46">
        <v>0.05</v>
      </c>
    </row>
    <row r="6" spans="1:14" ht="37.5" customHeight="1">
      <c r="A6" s="14">
        <v>3</v>
      </c>
      <c r="B6" s="6" t="s">
        <v>161</v>
      </c>
      <c r="C6" s="6" t="s">
        <v>162</v>
      </c>
      <c r="D6" s="14">
        <v>760</v>
      </c>
      <c r="E6" s="6" t="s">
        <v>392</v>
      </c>
      <c r="F6" s="6" t="s">
        <v>157</v>
      </c>
      <c r="G6" s="6" t="s">
        <v>160</v>
      </c>
      <c r="H6" s="14">
        <v>2003</v>
      </c>
      <c r="I6" s="8">
        <v>400000</v>
      </c>
      <c r="J6" s="8">
        <v>180000</v>
      </c>
      <c r="K6" s="8">
        <f>'Building 2012 '!K6</f>
        <v>209000</v>
      </c>
      <c r="L6" s="50">
        <f t="shared" si="0"/>
        <v>198550</v>
      </c>
      <c r="M6" s="4">
        <f t="shared" si="1"/>
        <v>10450</v>
      </c>
      <c r="N6" s="46">
        <v>0.05</v>
      </c>
    </row>
    <row r="7" spans="1:14" ht="32.25" customHeight="1">
      <c r="A7" s="14">
        <v>4</v>
      </c>
      <c r="B7" s="6" t="s">
        <v>161</v>
      </c>
      <c r="C7" s="6" t="s">
        <v>163</v>
      </c>
      <c r="D7" s="14">
        <v>760</v>
      </c>
      <c r="E7" s="6" t="s">
        <v>392</v>
      </c>
      <c r="F7" s="6" t="s">
        <v>157</v>
      </c>
      <c r="G7" s="6" t="s">
        <v>160</v>
      </c>
      <c r="H7" s="6">
        <v>2003</v>
      </c>
      <c r="I7" s="8">
        <v>400000</v>
      </c>
      <c r="J7" s="8">
        <v>180000</v>
      </c>
      <c r="K7" s="8">
        <f>'Building 2012 '!K7</f>
        <v>209000</v>
      </c>
      <c r="L7" s="50">
        <f t="shared" si="0"/>
        <v>198550</v>
      </c>
      <c r="M7" s="4">
        <f t="shared" si="1"/>
        <v>10450</v>
      </c>
      <c r="N7" s="46">
        <v>0.05</v>
      </c>
    </row>
    <row r="8" spans="1:14" ht="64.5" customHeight="1">
      <c r="A8" s="14">
        <v>5</v>
      </c>
      <c r="B8" s="6" t="s">
        <v>12</v>
      </c>
      <c r="C8" s="6" t="s">
        <v>13</v>
      </c>
      <c r="D8" s="14">
        <v>10800</v>
      </c>
      <c r="E8" s="6" t="s">
        <v>14</v>
      </c>
      <c r="F8" s="6" t="s">
        <v>157</v>
      </c>
      <c r="G8" s="6" t="s">
        <v>15</v>
      </c>
      <c r="H8" s="14">
        <v>2003</v>
      </c>
      <c r="I8" s="8">
        <v>190000</v>
      </c>
      <c r="J8" s="8">
        <v>85500</v>
      </c>
      <c r="K8" s="8">
        <f>'Building 2012 '!K8</f>
        <v>99275</v>
      </c>
      <c r="L8" s="50">
        <f t="shared" si="0"/>
        <v>94311</v>
      </c>
      <c r="M8" s="4">
        <f t="shared" si="1"/>
        <v>4964</v>
      </c>
      <c r="N8" s="46">
        <v>0.05</v>
      </c>
    </row>
    <row r="9" spans="1:14" ht="42" customHeight="1">
      <c r="A9" s="14">
        <v>6</v>
      </c>
      <c r="B9" s="6" t="s">
        <v>161</v>
      </c>
      <c r="C9" s="6" t="s">
        <v>164</v>
      </c>
      <c r="D9" s="14">
        <v>760</v>
      </c>
      <c r="E9" s="6" t="s">
        <v>392</v>
      </c>
      <c r="F9" s="6" t="s">
        <v>157</v>
      </c>
      <c r="G9" s="6" t="s">
        <v>160</v>
      </c>
      <c r="H9" s="14">
        <v>2003</v>
      </c>
      <c r="I9" s="8">
        <v>400000</v>
      </c>
      <c r="J9" s="8">
        <v>180000</v>
      </c>
      <c r="K9" s="8">
        <f>'Building 2012 '!K9</f>
        <v>209000</v>
      </c>
      <c r="L9" s="50">
        <f t="shared" si="0"/>
        <v>198550</v>
      </c>
      <c r="M9" s="4">
        <f t="shared" si="1"/>
        <v>10450</v>
      </c>
      <c r="N9" s="46">
        <v>0.05</v>
      </c>
    </row>
    <row r="10" spans="1:14" ht="52.5" customHeight="1">
      <c r="A10" s="14">
        <v>7</v>
      </c>
      <c r="B10" s="6" t="s">
        <v>161</v>
      </c>
      <c r="C10" s="6" t="s">
        <v>165</v>
      </c>
      <c r="D10" s="14">
        <v>760</v>
      </c>
      <c r="E10" s="6" t="s">
        <v>392</v>
      </c>
      <c r="F10" s="6" t="s">
        <v>157</v>
      </c>
      <c r="G10" s="6" t="s">
        <v>160</v>
      </c>
      <c r="H10" s="14">
        <v>2003</v>
      </c>
      <c r="I10" s="8">
        <v>400000</v>
      </c>
      <c r="J10" s="8">
        <v>180000</v>
      </c>
      <c r="K10" s="8">
        <f>'Building 2012 '!K10</f>
        <v>209000</v>
      </c>
      <c r="L10" s="50">
        <f t="shared" si="0"/>
        <v>198550</v>
      </c>
      <c r="M10" s="4">
        <f t="shared" si="1"/>
        <v>10450</v>
      </c>
      <c r="N10" s="46">
        <v>0.05</v>
      </c>
    </row>
    <row r="11" spans="1:14" ht="71.25" customHeight="1">
      <c r="A11" s="14">
        <v>8</v>
      </c>
      <c r="B11" s="6" t="s">
        <v>12</v>
      </c>
      <c r="C11" s="6" t="s">
        <v>13</v>
      </c>
      <c r="D11" s="31">
        <v>10800</v>
      </c>
      <c r="E11" s="6" t="s">
        <v>14</v>
      </c>
      <c r="F11" s="6" t="s">
        <v>157</v>
      </c>
      <c r="G11" s="6" t="s">
        <v>15</v>
      </c>
      <c r="H11" s="14">
        <v>2003</v>
      </c>
      <c r="I11" s="8">
        <v>250000</v>
      </c>
      <c r="J11" s="8">
        <v>112500</v>
      </c>
      <c r="K11" s="8">
        <f>'Building 2012 '!K11</f>
        <v>130625</v>
      </c>
      <c r="L11" s="50">
        <f t="shared" si="0"/>
        <v>124094</v>
      </c>
      <c r="M11" s="4">
        <f t="shared" si="1"/>
        <v>6531</v>
      </c>
      <c r="N11" s="46">
        <v>0.05</v>
      </c>
    </row>
    <row r="12" spans="1:14" ht="74.25" customHeight="1">
      <c r="A12" s="14">
        <v>9</v>
      </c>
      <c r="B12" s="6" t="s">
        <v>218</v>
      </c>
      <c r="C12" s="6" t="s">
        <v>13</v>
      </c>
      <c r="D12" s="14">
        <v>10.8</v>
      </c>
      <c r="E12" s="6" t="s">
        <v>14</v>
      </c>
      <c r="F12" s="6" t="s">
        <v>157</v>
      </c>
      <c r="G12" s="6" t="s">
        <v>219</v>
      </c>
      <c r="H12" s="14">
        <v>2004</v>
      </c>
      <c r="I12" s="8">
        <v>130000</v>
      </c>
      <c r="J12" s="8">
        <v>52000</v>
      </c>
      <c r="K12" s="8">
        <f>'Building 2012 '!K12</f>
        <v>74100</v>
      </c>
      <c r="L12" s="50">
        <f t="shared" si="0"/>
        <v>70395</v>
      </c>
      <c r="M12" s="4">
        <f t="shared" si="1"/>
        <v>3705</v>
      </c>
      <c r="N12" s="46">
        <v>0.05</v>
      </c>
    </row>
    <row r="13" spans="1:14" ht="39.75" customHeight="1">
      <c r="A13" s="14">
        <v>10</v>
      </c>
      <c r="B13" s="6" t="s">
        <v>161</v>
      </c>
      <c r="C13" s="6" t="s">
        <v>220</v>
      </c>
      <c r="D13" s="14">
        <v>760</v>
      </c>
      <c r="E13" s="6" t="s">
        <v>392</v>
      </c>
      <c r="F13" s="6" t="s">
        <v>157</v>
      </c>
      <c r="G13" s="6" t="s">
        <v>160</v>
      </c>
      <c r="H13" s="14">
        <v>2003</v>
      </c>
      <c r="I13" s="8">
        <v>400000</v>
      </c>
      <c r="J13" s="8">
        <v>180000</v>
      </c>
      <c r="K13" s="8">
        <f>'Building 2012 '!K13</f>
        <v>209000</v>
      </c>
      <c r="L13" s="50">
        <f t="shared" si="0"/>
        <v>198550</v>
      </c>
      <c r="M13" s="4">
        <f t="shared" si="1"/>
        <v>10450</v>
      </c>
      <c r="N13" s="46">
        <v>0.05</v>
      </c>
    </row>
    <row r="14" spans="1:14" ht="63.75" customHeight="1">
      <c r="A14" s="14">
        <v>11</v>
      </c>
      <c r="B14" s="6" t="s">
        <v>12</v>
      </c>
      <c r="C14" s="6" t="s">
        <v>13</v>
      </c>
      <c r="D14" s="31">
        <v>10800</v>
      </c>
      <c r="E14" s="6" t="s">
        <v>14</v>
      </c>
      <c r="F14" s="6" t="s">
        <v>157</v>
      </c>
      <c r="G14" s="6" t="s">
        <v>239</v>
      </c>
      <c r="H14" s="14">
        <v>2007</v>
      </c>
      <c r="I14" s="8">
        <v>300000</v>
      </c>
      <c r="J14" s="8">
        <v>75000</v>
      </c>
      <c r="K14" s="8">
        <f>'Building 2012 '!K14</f>
        <v>213750</v>
      </c>
      <c r="L14" s="50">
        <f t="shared" si="0"/>
        <v>203062</v>
      </c>
      <c r="M14" s="4">
        <f t="shared" si="1"/>
        <v>10688</v>
      </c>
      <c r="N14" s="46">
        <v>0.05</v>
      </c>
    </row>
    <row r="15" spans="1:14" ht="68.25" customHeight="1">
      <c r="A15" s="14">
        <v>12</v>
      </c>
      <c r="B15" s="6" t="s">
        <v>12</v>
      </c>
      <c r="C15" s="6" t="s">
        <v>13</v>
      </c>
      <c r="D15" s="31">
        <v>10800</v>
      </c>
      <c r="E15" s="6" t="s">
        <v>14</v>
      </c>
      <c r="F15" s="6" t="s">
        <v>157</v>
      </c>
      <c r="G15" s="6" t="s">
        <v>239</v>
      </c>
      <c r="H15" s="14">
        <v>2007</v>
      </c>
      <c r="I15" s="8">
        <v>500000</v>
      </c>
      <c r="J15" s="8">
        <v>125000</v>
      </c>
      <c r="K15" s="8">
        <f>'Building 2012 '!K15</f>
        <v>356250</v>
      </c>
      <c r="L15" s="50">
        <f t="shared" si="0"/>
        <v>338437</v>
      </c>
      <c r="M15" s="4">
        <f t="shared" si="1"/>
        <v>17813</v>
      </c>
      <c r="N15" s="46">
        <v>0.05</v>
      </c>
    </row>
    <row r="16" spans="1:14" ht="39.75" customHeight="1">
      <c r="A16" s="14">
        <v>13</v>
      </c>
      <c r="B16" s="6" t="s">
        <v>16</v>
      </c>
      <c r="C16" s="6" t="s">
        <v>250</v>
      </c>
      <c r="D16" s="14">
        <v>960</v>
      </c>
      <c r="E16" s="6" t="s">
        <v>393</v>
      </c>
      <c r="F16" s="6" t="s">
        <v>157</v>
      </c>
      <c r="G16" s="6" t="s">
        <v>251</v>
      </c>
      <c r="H16" s="14">
        <v>2007</v>
      </c>
      <c r="I16" s="8">
        <v>500000</v>
      </c>
      <c r="J16" s="8">
        <v>125000</v>
      </c>
      <c r="K16" s="8">
        <f>'Building 2012 '!K16</f>
        <v>356250</v>
      </c>
      <c r="L16" s="50">
        <f t="shared" si="0"/>
        <v>338437</v>
      </c>
      <c r="M16" s="4">
        <f t="shared" si="1"/>
        <v>17813</v>
      </c>
      <c r="N16" s="46">
        <v>0.05</v>
      </c>
    </row>
    <row r="17" spans="1:14" ht="39" customHeight="1">
      <c r="A17" s="14">
        <v>14</v>
      </c>
      <c r="B17" s="6" t="s">
        <v>161</v>
      </c>
      <c r="C17" s="6" t="s">
        <v>159</v>
      </c>
      <c r="D17" s="14">
        <v>2400</v>
      </c>
      <c r="E17" s="6" t="s">
        <v>394</v>
      </c>
      <c r="F17" s="6" t="s">
        <v>157</v>
      </c>
      <c r="G17" s="6" t="s">
        <v>160</v>
      </c>
      <c r="H17" s="14">
        <v>2007</v>
      </c>
      <c r="I17" s="8">
        <v>100000</v>
      </c>
      <c r="J17" s="8">
        <v>15000</v>
      </c>
      <c r="K17" s="8">
        <f>'Building 2012 '!K17</f>
        <v>80750</v>
      </c>
      <c r="L17" s="50">
        <f t="shared" si="0"/>
        <v>76712</v>
      </c>
      <c r="M17" s="4">
        <f t="shared" si="1"/>
        <v>4038</v>
      </c>
      <c r="N17" s="46">
        <v>0.05</v>
      </c>
    </row>
    <row r="18" spans="1:14" ht="49.5" customHeight="1">
      <c r="A18" s="14">
        <v>15</v>
      </c>
      <c r="B18" s="6" t="s">
        <v>259</v>
      </c>
      <c r="C18" s="6" t="s">
        <v>260</v>
      </c>
      <c r="D18" s="14">
        <v>270</v>
      </c>
      <c r="E18" s="6" t="s">
        <v>395</v>
      </c>
      <c r="F18" s="6" t="s">
        <v>157</v>
      </c>
      <c r="G18" s="6" t="s">
        <v>261</v>
      </c>
      <c r="H18" s="14">
        <v>2007</v>
      </c>
      <c r="I18" s="8">
        <v>150000</v>
      </c>
      <c r="J18" s="8">
        <v>37500</v>
      </c>
      <c r="K18" s="8">
        <f>'Building 2012 '!K18</f>
        <v>106875</v>
      </c>
      <c r="L18" s="50">
        <f t="shared" si="0"/>
        <v>101531</v>
      </c>
      <c r="M18" s="4">
        <f t="shared" si="1"/>
        <v>5344</v>
      </c>
      <c r="N18" s="46">
        <v>0.05</v>
      </c>
    </row>
    <row r="19" spans="1:14" ht="51" customHeight="1">
      <c r="A19" s="14">
        <v>16</v>
      </c>
      <c r="B19" s="6" t="s">
        <v>269</v>
      </c>
      <c r="C19" s="6" t="s">
        <v>220</v>
      </c>
      <c r="D19" s="14">
        <v>120</v>
      </c>
      <c r="E19" s="6" t="s">
        <v>396</v>
      </c>
      <c r="F19" s="6" t="s">
        <v>157</v>
      </c>
      <c r="G19" s="6" t="s">
        <v>270</v>
      </c>
      <c r="H19" s="14">
        <v>2011</v>
      </c>
      <c r="I19" s="8">
        <v>90000</v>
      </c>
      <c r="J19" s="8">
        <v>4500</v>
      </c>
      <c r="K19" s="8">
        <f>'Building 2012 '!K19</f>
        <v>80750</v>
      </c>
      <c r="L19" s="50">
        <f t="shared" si="0"/>
        <v>76712</v>
      </c>
      <c r="M19" s="4">
        <f t="shared" si="1"/>
        <v>4038</v>
      </c>
      <c r="N19" s="46">
        <v>0.05</v>
      </c>
    </row>
    <row r="20" spans="1:14" ht="51" customHeight="1">
      <c r="A20" s="14">
        <v>17</v>
      </c>
      <c r="B20" s="6" t="s">
        <v>269</v>
      </c>
      <c r="C20" s="6" t="s">
        <v>280</v>
      </c>
      <c r="D20" s="14">
        <v>120</v>
      </c>
      <c r="E20" s="6" t="s">
        <v>396</v>
      </c>
      <c r="F20" s="6" t="s">
        <v>157</v>
      </c>
      <c r="G20" s="6" t="s">
        <v>270</v>
      </c>
      <c r="H20" s="14">
        <v>2011</v>
      </c>
      <c r="I20" s="8">
        <v>90000</v>
      </c>
      <c r="J20" s="8">
        <v>4500</v>
      </c>
      <c r="K20" s="8">
        <f>'Building 2012 '!K20</f>
        <v>80750</v>
      </c>
      <c r="L20" s="50">
        <f t="shared" si="0"/>
        <v>76712</v>
      </c>
      <c r="M20" s="4">
        <f t="shared" si="1"/>
        <v>4038</v>
      </c>
      <c r="N20" s="46">
        <v>0.05</v>
      </c>
    </row>
    <row r="21" spans="1:14" ht="51" customHeight="1">
      <c r="A21" s="14">
        <v>18</v>
      </c>
      <c r="B21" s="6" t="s">
        <v>269</v>
      </c>
      <c r="C21" s="6" t="s">
        <v>280</v>
      </c>
      <c r="D21" s="14">
        <v>120</v>
      </c>
      <c r="E21" s="6" t="s">
        <v>396</v>
      </c>
      <c r="F21" s="6" t="s">
        <v>157</v>
      </c>
      <c r="G21" s="6" t="s">
        <v>270</v>
      </c>
      <c r="H21" s="14">
        <v>2011</v>
      </c>
      <c r="I21" s="8">
        <v>90000</v>
      </c>
      <c r="J21" s="8">
        <v>4500</v>
      </c>
      <c r="K21" s="8">
        <f>'Building 2012 '!K21</f>
        <v>80750</v>
      </c>
      <c r="L21" s="50">
        <f t="shared" si="0"/>
        <v>76712</v>
      </c>
      <c r="M21" s="4">
        <f t="shared" si="1"/>
        <v>4038</v>
      </c>
      <c r="N21" s="46">
        <v>0.05</v>
      </c>
    </row>
    <row r="22" spans="1:14" ht="51" customHeight="1">
      <c r="A22" s="14">
        <v>19</v>
      </c>
      <c r="B22" s="6" t="s">
        <v>269</v>
      </c>
      <c r="C22" s="6" t="s">
        <v>450</v>
      </c>
      <c r="D22" s="14">
        <v>120</v>
      </c>
      <c r="E22" s="6" t="s">
        <v>396</v>
      </c>
      <c r="F22" s="6" t="s">
        <v>157</v>
      </c>
      <c r="G22" s="6" t="s">
        <v>270</v>
      </c>
      <c r="H22" s="14">
        <v>2012</v>
      </c>
      <c r="I22" s="8">
        <v>100000</v>
      </c>
      <c r="J22" s="8">
        <v>5000</v>
      </c>
      <c r="K22" s="8">
        <f>'Building 2012 '!K22</f>
        <v>95000</v>
      </c>
      <c r="L22" s="50">
        <f t="shared" si="0"/>
        <v>90250</v>
      </c>
      <c r="M22" s="4">
        <f aca="true" t="shared" si="2" ref="M22:M27">ROUND(K22*N22,)</f>
        <v>4750</v>
      </c>
      <c r="N22" s="46">
        <v>0.05</v>
      </c>
    </row>
    <row r="23" spans="1:14" ht="51" customHeight="1">
      <c r="A23" s="14">
        <v>20</v>
      </c>
      <c r="B23" s="6" t="s">
        <v>451</v>
      </c>
      <c r="C23" s="6" t="s">
        <v>452</v>
      </c>
      <c r="D23" s="14">
        <v>360</v>
      </c>
      <c r="E23" s="6" t="s">
        <v>453</v>
      </c>
      <c r="F23" s="6" t="s">
        <v>157</v>
      </c>
      <c r="G23" s="6" t="s">
        <v>454</v>
      </c>
      <c r="H23" s="14">
        <v>2013</v>
      </c>
      <c r="I23" s="8">
        <v>575000</v>
      </c>
      <c r="J23" s="8">
        <f>I23*0.05</f>
        <v>28750</v>
      </c>
      <c r="K23" s="8">
        <f>I23-J23</f>
        <v>546250</v>
      </c>
      <c r="L23" s="50">
        <f t="shared" si="0"/>
        <v>518937</v>
      </c>
      <c r="M23" s="4">
        <f t="shared" si="2"/>
        <v>27313</v>
      </c>
      <c r="N23" s="46">
        <v>0.05</v>
      </c>
    </row>
    <row r="24" spans="1:14" ht="51" customHeight="1">
      <c r="A24" s="14">
        <v>21</v>
      </c>
      <c r="B24" s="6" t="s">
        <v>269</v>
      </c>
      <c r="C24" s="6" t="s">
        <v>455</v>
      </c>
      <c r="D24" s="14">
        <v>120</v>
      </c>
      <c r="E24" s="6" t="s">
        <v>396</v>
      </c>
      <c r="F24" s="6" t="s">
        <v>157</v>
      </c>
      <c r="G24" s="6" t="s">
        <v>270</v>
      </c>
      <c r="H24" s="14">
        <v>2013</v>
      </c>
      <c r="I24" s="8">
        <v>100000</v>
      </c>
      <c r="J24" s="8">
        <v>5000</v>
      </c>
      <c r="K24" s="8">
        <f>I24-J24</f>
        <v>95000</v>
      </c>
      <c r="L24" s="50">
        <f t="shared" si="0"/>
        <v>90250</v>
      </c>
      <c r="M24" s="4">
        <f t="shared" si="2"/>
        <v>4750</v>
      </c>
      <c r="N24" s="46">
        <v>0.05</v>
      </c>
    </row>
    <row r="25" spans="1:14" ht="51" customHeight="1">
      <c r="A25" s="14">
        <v>22</v>
      </c>
      <c r="B25" s="6" t="s">
        <v>269</v>
      </c>
      <c r="C25" s="6" t="s">
        <v>456</v>
      </c>
      <c r="D25" s="14">
        <v>120</v>
      </c>
      <c r="E25" s="6" t="s">
        <v>396</v>
      </c>
      <c r="F25" s="6" t="s">
        <v>157</v>
      </c>
      <c r="G25" s="6" t="s">
        <v>270</v>
      </c>
      <c r="H25" s="14">
        <v>2013</v>
      </c>
      <c r="I25" s="8">
        <v>90000</v>
      </c>
      <c r="J25" s="8">
        <v>4500</v>
      </c>
      <c r="K25" s="8">
        <f>I25-J25</f>
        <v>85500</v>
      </c>
      <c r="L25" s="50">
        <f t="shared" si="0"/>
        <v>81225</v>
      </c>
      <c r="M25" s="4">
        <f t="shared" si="2"/>
        <v>4275</v>
      </c>
      <c r="N25" s="46">
        <v>0.05</v>
      </c>
    </row>
    <row r="26" spans="1:14" ht="51" customHeight="1">
      <c r="A26" s="14">
        <v>23</v>
      </c>
      <c r="B26" s="6" t="s">
        <v>269</v>
      </c>
      <c r="C26" s="6" t="s">
        <v>457</v>
      </c>
      <c r="D26" s="14">
        <v>120</v>
      </c>
      <c r="E26" s="6" t="s">
        <v>396</v>
      </c>
      <c r="F26" s="6" t="s">
        <v>157</v>
      </c>
      <c r="G26" s="6" t="s">
        <v>270</v>
      </c>
      <c r="H26" s="14">
        <v>2013</v>
      </c>
      <c r="I26" s="8">
        <v>90000</v>
      </c>
      <c r="J26" s="8">
        <v>4500</v>
      </c>
      <c r="K26" s="8">
        <f>I26-J26</f>
        <v>85500</v>
      </c>
      <c r="L26" s="50">
        <f t="shared" si="0"/>
        <v>81225</v>
      </c>
      <c r="M26" s="4">
        <f t="shared" si="2"/>
        <v>4275</v>
      </c>
      <c r="N26" s="46">
        <v>0.05</v>
      </c>
    </row>
    <row r="27" spans="1:14" ht="51" customHeight="1">
      <c r="A27" s="14">
        <v>24</v>
      </c>
      <c r="B27" s="6" t="s">
        <v>269</v>
      </c>
      <c r="C27" s="6" t="s">
        <v>458</v>
      </c>
      <c r="D27" s="14">
        <v>120</v>
      </c>
      <c r="E27" s="6" t="s">
        <v>396</v>
      </c>
      <c r="F27" s="6" t="s">
        <v>157</v>
      </c>
      <c r="G27" s="6" t="s">
        <v>270</v>
      </c>
      <c r="H27" s="14">
        <v>2013</v>
      </c>
      <c r="I27" s="8">
        <v>90000</v>
      </c>
      <c r="J27" s="8">
        <v>4500</v>
      </c>
      <c r="K27" s="8">
        <f>I27-J27</f>
        <v>85500</v>
      </c>
      <c r="L27" s="50">
        <f t="shared" si="0"/>
        <v>81225</v>
      </c>
      <c r="M27" s="4">
        <f t="shared" si="2"/>
        <v>4275</v>
      </c>
      <c r="N27" s="46">
        <v>0.05</v>
      </c>
    </row>
    <row r="28" spans="1:14" ht="15.75">
      <c r="A28" s="37"/>
      <c r="B28" s="38" t="s">
        <v>425</v>
      </c>
      <c r="C28" s="37"/>
      <c r="D28" s="37"/>
      <c r="E28" s="37"/>
      <c r="F28" s="37"/>
      <c r="G28" s="37"/>
      <c r="H28" s="37"/>
      <c r="I28" s="38">
        <f>SUM(I4:I27)</f>
        <v>6895000</v>
      </c>
      <c r="J28" s="38">
        <f>SUM(J4:J27)</f>
        <v>2296250</v>
      </c>
      <c r="K28" s="38">
        <f>SUM(K4:K27)</f>
        <v>4417025</v>
      </c>
      <c r="L28" s="37">
        <f>SUM(L4:L27)</f>
        <v>4196169</v>
      </c>
      <c r="M28" s="4">
        <f t="shared" si="1"/>
        <v>220851</v>
      </c>
      <c r="N28" s="46">
        <v>0.05</v>
      </c>
    </row>
    <row r="31" ht="12.75">
      <c r="M31" s="48"/>
    </row>
  </sheetData>
  <sheetProtection/>
  <mergeCells count="2">
    <mergeCell ref="A1:L1"/>
    <mergeCell ref="A2:L2"/>
  </mergeCells>
  <printOptions/>
  <pageMargins left="0.17" right="0.18" top="0.25" bottom="0.43" header="0.18" footer="0.38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7030A0"/>
  </sheetPr>
  <dimension ref="A1:L25"/>
  <sheetViews>
    <sheetView zoomScalePageLayoutView="0" workbookViewId="0" topLeftCell="A1">
      <selection activeCell="H21" sqref="H21"/>
    </sheetView>
  </sheetViews>
  <sheetFormatPr defaultColWidth="9.140625" defaultRowHeight="12.75"/>
  <cols>
    <col min="1" max="1" width="3.8515625" style="0" customWidth="1"/>
    <col min="2" max="2" width="15.7109375" style="0" customWidth="1"/>
    <col min="3" max="3" width="34.57421875" style="0" customWidth="1"/>
    <col min="4" max="4" width="19.7109375" style="0" customWidth="1"/>
    <col min="5" max="5" width="15.140625" style="0" customWidth="1"/>
    <col min="6" max="6" width="12.7109375" style="0" customWidth="1"/>
    <col min="7" max="7" width="14.8515625" style="0" customWidth="1"/>
    <col min="8" max="8" width="10.421875" style="0" customWidth="1"/>
    <col min="9" max="9" width="10.140625" style="0" customWidth="1"/>
    <col min="10" max="10" width="8.421875" style="0" hidden="1" customWidth="1"/>
    <col min="11" max="11" width="4.8515625" style="0" hidden="1" customWidth="1"/>
    <col min="12" max="12" width="9.140625" style="0" customWidth="1"/>
  </cols>
  <sheetData>
    <row r="1" spans="1:10" ht="16.5" customHeight="1">
      <c r="A1" s="112" t="s">
        <v>398</v>
      </c>
      <c r="B1" s="112"/>
      <c r="C1" s="112"/>
      <c r="D1" s="112"/>
      <c r="E1" s="112"/>
      <c r="F1" s="112"/>
      <c r="G1" s="112"/>
      <c r="H1" s="112"/>
      <c r="I1" s="53"/>
      <c r="J1" s="53"/>
    </row>
    <row r="2" spans="1:10" ht="15">
      <c r="A2" s="116" t="s">
        <v>0</v>
      </c>
      <c r="B2" s="116"/>
      <c r="C2" s="116"/>
      <c r="D2" s="116"/>
      <c r="E2" s="116"/>
      <c r="F2" s="116"/>
      <c r="G2" s="116"/>
      <c r="H2" s="116"/>
      <c r="I2" s="54"/>
      <c r="J2" s="54"/>
    </row>
    <row r="3" spans="1:10" ht="15">
      <c r="A3" s="116" t="s">
        <v>37</v>
      </c>
      <c r="B3" s="116"/>
      <c r="C3" s="116"/>
      <c r="D3" s="116"/>
      <c r="E3" s="116"/>
      <c r="F3" s="116"/>
      <c r="G3" s="116"/>
      <c r="H3" s="116"/>
      <c r="I3" s="54"/>
      <c r="J3" s="54"/>
    </row>
    <row r="5" spans="1:10" ht="72" customHeight="1">
      <c r="A5" s="12" t="s">
        <v>2</v>
      </c>
      <c r="B5" s="12" t="s">
        <v>28</v>
      </c>
      <c r="C5" s="12" t="s">
        <v>32</v>
      </c>
      <c r="D5" s="12" t="s">
        <v>33</v>
      </c>
      <c r="E5" s="12" t="s">
        <v>34</v>
      </c>
      <c r="F5" s="12" t="s">
        <v>35</v>
      </c>
      <c r="G5" s="12" t="s">
        <v>36</v>
      </c>
      <c r="H5" s="12" t="s">
        <v>437</v>
      </c>
      <c r="I5" s="12" t="s">
        <v>439</v>
      </c>
      <c r="J5" s="58"/>
    </row>
    <row r="6" spans="1:11" ht="15">
      <c r="A6" s="14">
        <v>1</v>
      </c>
      <c r="B6" s="14">
        <v>2001</v>
      </c>
      <c r="C6" s="10" t="s">
        <v>168</v>
      </c>
      <c r="D6" s="55">
        <v>0.9</v>
      </c>
      <c r="E6" s="8">
        <v>200</v>
      </c>
      <c r="F6" s="8">
        <v>100000</v>
      </c>
      <c r="G6" s="8">
        <f>F6*K6</f>
        <v>18000</v>
      </c>
      <c r="H6" s="11">
        <f>'Drains 2014'!I6</f>
        <v>55136.8</v>
      </c>
      <c r="I6" s="11">
        <f>H6-J6</f>
        <v>45212.17600000001</v>
      </c>
      <c r="J6" s="59">
        <f>H6*K6</f>
        <v>9924.624</v>
      </c>
      <c r="K6" s="56">
        <v>0.18</v>
      </c>
    </row>
    <row r="7" spans="1:11" ht="30">
      <c r="A7" s="14">
        <v>2</v>
      </c>
      <c r="B7" s="14">
        <v>2004</v>
      </c>
      <c r="C7" s="10" t="s">
        <v>193</v>
      </c>
      <c r="D7" s="55">
        <v>0.9</v>
      </c>
      <c r="E7" s="8">
        <v>74</v>
      </c>
      <c r="F7" s="8">
        <v>64000</v>
      </c>
      <c r="G7" s="8">
        <f aca="true" t="shared" si="0" ref="G7:G18">F7*K7</f>
        <v>11520</v>
      </c>
      <c r="H7" s="11">
        <f>'Drains 2014'!I7</f>
        <v>35287.551999999996</v>
      </c>
      <c r="I7" s="11">
        <f aca="true" t="shared" si="1" ref="I7:I18">H7-J7</f>
        <v>28935.792639999996</v>
      </c>
      <c r="J7" s="59">
        <f aca="true" t="shared" si="2" ref="J7:J18">H7*K7</f>
        <v>6351.759359999999</v>
      </c>
      <c r="K7" s="56">
        <v>0.18</v>
      </c>
    </row>
    <row r="8" spans="1:11" ht="15">
      <c r="A8" s="14">
        <v>3</v>
      </c>
      <c r="B8" s="14">
        <v>2006</v>
      </c>
      <c r="C8" s="10" t="s">
        <v>229</v>
      </c>
      <c r="D8" s="55">
        <v>0.9</v>
      </c>
      <c r="E8" s="8">
        <v>130</v>
      </c>
      <c r="F8" s="8">
        <v>130000</v>
      </c>
      <c r="G8" s="8">
        <f t="shared" si="0"/>
        <v>23400</v>
      </c>
      <c r="H8" s="11">
        <f>'Drains 2014'!I8</f>
        <v>71677.84</v>
      </c>
      <c r="I8" s="11">
        <f t="shared" si="1"/>
        <v>58775.828799999996</v>
      </c>
      <c r="J8" s="59">
        <f t="shared" si="2"/>
        <v>12902.011199999999</v>
      </c>
      <c r="K8" s="56">
        <v>0.18</v>
      </c>
    </row>
    <row r="9" spans="1:11" ht="15">
      <c r="A9" s="14">
        <v>4</v>
      </c>
      <c r="B9" s="14">
        <v>2008</v>
      </c>
      <c r="C9" s="10" t="s">
        <v>254</v>
      </c>
      <c r="D9" s="55">
        <v>0.9</v>
      </c>
      <c r="E9" s="8">
        <v>10</v>
      </c>
      <c r="F9" s="8">
        <v>15000</v>
      </c>
      <c r="G9" s="8">
        <f t="shared" si="0"/>
        <v>2700</v>
      </c>
      <c r="H9" s="11">
        <f>'Drains 2014'!I9</f>
        <v>8270.52</v>
      </c>
      <c r="I9" s="11">
        <f t="shared" si="1"/>
        <v>6781.8264</v>
      </c>
      <c r="J9" s="59">
        <f t="shared" si="2"/>
        <v>1488.6936</v>
      </c>
      <c r="K9" s="56">
        <v>0.18</v>
      </c>
    </row>
    <row r="10" spans="1:11" ht="15">
      <c r="A10" s="14">
        <v>5</v>
      </c>
      <c r="B10" s="14">
        <v>2011</v>
      </c>
      <c r="C10" s="10" t="s">
        <v>279</v>
      </c>
      <c r="D10" s="55">
        <v>0.9</v>
      </c>
      <c r="E10" s="8">
        <v>360</v>
      </c>
      <c r="F10" s="8">
        <v>460000</v>
      </c>
      <c r="G10" s="8">
        <f t="shared" si="0"/>
        <v>82800</v>
      </c>
      <c r="H10" s="11">
        <f>'Drains 2014'!I10</f>
        <v>253629.28</v>
      </c>
      <c r="I10" s="11">
        <f t="shared" si="1"/>
        <v>207976.0096</v>
      </c>
      <c r="J10" s="59">
        <f t="shared" si="2"/>
        <v>45653.2704</v>
      </c>
      <c r="K10" s="56">
        <v>0.18</v>
      </c>
    </row>
    <row r="11" spans="1:11" ht="15">
      <c r="A11" s="14">
        <v>3</v>
      </c>
      <c r="B11" s="14">
        <v>2011</v>
      </c>
      <c r="C11" s="10" t="s">
        <v>38</v>
      </c>
      <c r="D11" s="55">
        <v>1.5</v>
      </c>
      <c r="E11" s="8">
        <v>100</v>
      </c>
      <c r="F11" s="8">
        <v>50000</v>
      </c>
      <c r="G11" s="8">
        <f t="shared" si="0"/>
        <v>9000</v>
      </c>
      <c r="H11" s="11">
        <f>'Drains 2014'!I11</f>
        <v>27568.4</v>
      </c>
      <c r="I11" s="11">
        <f t="shared" si="1"/>
        <v>22606.088000000003</v>
      </c>
      <c r="J11" s="59">
        <f t="shared" si="2"/>
        <v>4962.312</v>
      </c>
      <c r="K11" s="56">
        <v>0.18</v>
      </c>
    </row>
    <row r="12" spans="1:11" ht="30">
      <c r="A12" s="14">
        <v>4</v>
      </c>
      <c r="B12" s="14">
        <v>2011</v>
      </c>
      <c r="C12" s="10" t="s">
        <v>39</v>
      </c>
      <c r="D12" s="55">
        <v>1</v>
      </c>
      <c r="E12" s="8">
        <v>75</v>
      </c>
      <c r="F12" s="8">
        <v>50000</v>
      </c>
      <c r="G12" s="8">
        <f t="shared" si="0"/>
        <v>9000</v>
      </c>
      <c r="H12" s="11">
        <f>'Drains 2014'!I12</f>
        <v>27568.4</v>
      </c>
      <c r="I12" s="11">
        <f t="shared" si="1"/>
        <v>22606.088000000003</v>
      </c>
      <c r="J12" s="59">
        <f t="shared" si="2"/>
        <v>4962.312</v>
      </c>
      <c r="K12" s="56">
        <v>0.18</v>
      </c>
    </row>
    <row r="13" spans="1:11" ht="15">
      <c r="A13" s="14">
        <v>5</v>
      </c>
      <c r="B13" s="14">
        <v>2011</v>
      </c>
      <c r="C13" s="10" t="s">
        <v>40</v>
      </c>
      <c r="D13" s="55">
        <v>8</v>
      </c>
      <c r="E13" s="8">
        <v>100</v>
      </c>
      <c r="F13" s="8">
        <v>68000</v>
      </c>
      <c r="G13" s="8">
        <f t="shared" si="0"/>
        <v>12240</v>
      </c>
      <c r="H13" s="11">
        <f>'Drains 2014'!I13</f>
        <v>37493.024</v>
      </c>
      <c r="I13" s="11">
        <f t="shared" si="1"/>
        <v>30744.27968</v>
      </c>
      <c r="J13" s="59">
        <f t="shared" si="2"/>
        <v>6748.744319999999</v>
      </c>
      <c r="K13" s="56">
        <v>0.18</v>
      </c>
    </row>
    <row r="14" spans="1:11" ht="30">
      <c r="A14" s="14">
        <v>6</v>
      </c>
      <c r="B14" s="14">
        <v>2011</v>
      </c>
      <c r="C14" s="10" t="s">
        <v>41</v>
      </c>
      <c r="D14" s="55">
        <v>1</v>
      </c>
      <c r="E14" s="8">
        <v>50</v>
      </c>
      <c r="F14" s="8">
        <v>45000</v>
      </c>
      <c r="G14" s="8">
        <f t="shared" si="0"/>
        <v>8100</v>
      </c>
      <c r="H14" s="11">
        <f>'Drains 2014'!I14</f>
        <v>24811.56</v>
      </c>
      <c r="I14" s="11">
        <f t="shared" si="1"/>
        <v>20345.4792</v>
      </c>
      <c r="J14" s="59">
        <f t="shared" si="2"/>
        <v>4466.0808</v>
      </c>
      <c r="K14" s="56">
        <v>0.18</v>
      </c>
    </row>
    <row r="15" spans="1:11" ht="15">
      <c r="A15" s="14">
        <v>7</v>
      </c>
      <c r="B15" s="14">
        <v>2011</v>
      </c>
      <c r="C15" s="10" t="s">
        <v>42</v>
      </c>
      <c r="D15" s="55">
        <v>1.5</v>
      </c>
      <c r="E15" s="8">
        <v>175</v>
      </c>
      <c r="F15" s="8">
        <v>170000</v>
      </c>
      <c r="G15" s="8">
        <f t="shared" si="0"/>
        <v>30600</v>
      </c>
      <c r="H15" s="11">
        <f>'Drains 2014'!I15</f>
        <v>93732.56</v>
      </c>
      <c r="I15" s="11">
        <f t="shared" si="1"/>
        <v>76860.6992</v>
      </c>
      <c r="J15" s="59">
        <f t="shared" si="2"/>
        <v>16871.8608</v>
      </c>
      <c r="K15" s="56">
        <v>0.18</v>
      </c>
    </row>
    <row r="16" spans="1:11" ht="15">
      <c r="A16" s="14">
        <v>8</v>
      </c>
      <c r="B16" s="14">
        <v>2011</v>
      </c>
      <c r="C16" s="10" t="s">
        <v>43</v>
      </c>
      <c r="D16" s="55">
        <v>1.5</v>
      </c>
      <c r="E16" s="8">
        <v>100</v>
      </c>
      <c r="F16" s="8">
        <v>40000</v>
      </c>
      <c r="G16" s="8">
        <f t="shared" si="0"/>
        <v>7200</v>
      </c>
      <c r="H16" s="11">
        <f>'Drains 2014'!I16</f>
        <v>22054.72</v>
      </c>
      <c r="I16" s="11">
        <f t="shared" si="1"/>
        <v>18084.8704</v>
      </c>
      <c r="J16" s="59">
        <f t="shared" si="2"/>
        <v>3969.8496</v>
      </c>
      <c r="K16" s="56">
        <v>0.18</v>
      </c>
    </row>
    <row r="17" spans="1:11" ht="60">
      <c r="A17" s="14">
        <v>9</v>
      </c>
      <c r="B17" s="14">
        <v>2012</v>
      </c>
      <c r="C17" s="10" t="s">
        <v>500</v>
      </c>
      <c r="D17" s="55">
        <v>1.2</v>
      </c>
      <c r="E17" s="55">
        <v>4.15</v>
      </c>
      <c r="F17" s="8">
        <v>5150000</v>
      </c>
      <c r="G17" s="8">
        <f t="shared" si="0"/>
        <v>927000</v>
      </c>
      <c r="H17" s="11">
        <f>'Drains 2014'!I17</f>
        <v>2839545.2</v>
      </c>
      <c r="I17" s="11">
        <f t="shared" si="1"/>
        <v>2328427.0640000002</v>
      </c>
      <c r="J17" s="59">
        <f t="shared" si="2"/>
        <v>511118.136</v>
      </c>
      <c r="K17" s="56">
        <v>0.18</v>
      </c>
    </row>
    <row r="18" spans="1:11" ht="45">
      <c r="A18" s="14">
        <v>10</v>
      </c>
      <c r="B18" s="14">
        <v>2012</v>
      </c>
      <c r="C18" s="10" t="s">
        <v>501</v>
      </c>
      <c r="D18" s="55">
        <v>1.2</v>
      </c>
      <c r="E18" s="55">
        <v>3.02</v>
      </c>
      <c r="F18" s="8">
        <v>4850000</v>
      </c>
      <c r="G18" s="8">
        <f t="shared" si="0"/>
        <v>873000</v>
      </c>
      <c r="H18" s="11">
        <f>'Drains 2014'!I18</f>
        <v>2674134.8</v>
      </c>
      <c r="I18" s="11">
        <f t="shared" si="1"/>
        <v>2192790.536</v>
      </c>
      <c r="J18" s="59">
        <f t="shared" si="2"/>
        <v>481344.26399999997</v>
      </c>
      <c r="K18" s="56">
        <v>0.18</v>
      </c>
    </row>
    <row r="19" spans="1:10" ht="15">
      <c r="A19" s="10"/>
      <c r="B19" s="10"/>
      <c r="C19" s="10" t="s">
        <v>425</v>
      </c>
      <c r="D19" s="6"/>
      <c r="E19" s="8"/>
      <c r="F19" s="8">
        <f>SUM(F6:F18)</f>
        <v>11192000</v>
      </c>
      <c r="G19" s="8">
        <f>SUM(G6:G18)</f>
        <v>2014560</v>
      </c>
      <c r="H19" s="8">
        <f>SUM(H6:H18)</f>
        <v>6170910.6559999995</v>
      </c>
      <c r="I19" s="8">
        <f>SUM(I6:I18)</f>
        <v>5060146.73792</v>
      </c>
      <c r="J19" s="57"/>
    </row>
    <row r="20" spans="1:12" ht="14.25">
      <c r="A20" s="7"/>
      <c r="B20" s="7"/>
      <c r="C20" s="7"/>
      <c r="D20" s="7"/>
      <c r="E20" s="7"/>
      <c r="F20" s="7"/>
      <c r="G20" s="7"/>
      <c r="H20" s="7"/>
      <c r="I20" s="7"/>
      <c r="J20" s="7"/>
      <c r="K20" s="4"/>
      <c r="L20" s="4"/>
    </row>
    <row r="21" spans="1:12" ht="14.25">
      <c r="A21" s="7"/>
      <c r="B21" s="7"/>
      <c r="C21" s="7"/>
      <c r="D21" s="7"/>
      <c r="E21" s="7"/>
      <c r="F21" s="7"/>
      <c r="G21" s="7"/>
      <c r="H21" s="7"/>
      <c r="I21" s="7"/>
      <c r="J21" s="7"/>
      <c r="K21" s="4"/>
      <c r="L21" s="4"/>
    </row>
    <row r="22" spans="1:12" ht="14.25">
      <c r="A22" s="7"/>
      <c r="B22" s="7"/>
      <c r="C22" s="7"/>
      <c r="D22" s="7"/>
      <c r="E22" s="7"/>
      <c r="F22" s="7"/>
      <c r="G22" s="7"/>
      <c r="H22" s="7"/>
      <c r="I22" s="7"/>
      <c r="J22" s="7"/>
      <c r="K22" s="4"/>
      <c r="L22" s="4"/>
    </row>
    <row r="23" spans="1:12" ht="14.25">
      <c r="A23" s="7"/>
      <c r="B23" s="7"/>
      <c r="C23" s="7"/>
      <c r="D23" s="7"/>
      <c r="E23" s="7"/>
      <c r="F23" s="7"/>
      <c r="G23" s="7"/>
      <c r="H23" s="7"/>
      <c r="I23" s="7"/>
      <c r="J23" s="7"/>
      <c r="K23" s="4"/>
      <c r="L23" s="4"/>
    </row>
    <row r="24" spans="1:12" ht="14.25">
      <c r="A24" s="7"/>
      <c r="B24" s="7"/>
      <c r="C24" s="7"/>
      <c r="D24" s="7"/>
      <c r="E24" s="7"/>
      <c r="F24" s="7"/>
      <c r="G24" s="7"/>
      <c r="H24" s="7"/>
      <c r="I24" s="7"/>
      <c r="J24" s="7"/>
      <c r="K24" s="4"/>
      <c r="L24" s="4"/>
    </row>
    <row r="25" spans="1:12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</sheetData>
  <sheetProtection/>
  <mergeCells count="3">
    <mergeCell ref="A1:H1"/>
    <mergeCell ref="A2:H2"/>
    <mergeCell ref="A3:H3"/>
  </mergeCells>
  <printOptions/>
  <pageMargins left="0.78" right="0.23" top="1" bottom="1" header="0.5" footer="0.5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7030A0"/>
  </sheetPr>
  <dimension ref="A1:L25"/>
  <sheetViews>
    <sheetView zoomScalePageLayoutView="0" workbookViewId="0" topLeftCell="A1">
      <selection activeCell="H20" sqref="H20"/>
    </sheetView>
  </sheetViews>
  <sheetFormatPr defaultColWidth="9.140625" defaultRowHeight="12.75"/>
  <cols>
    <col min="1" max="1" width="3.8515625" style="0" customWidth="1"/>
    <col min="2" max="2" width="15.7109375" style="0" customWidth="1"/>
    <col min="3" max="3" width="34.57421875" style="0" customWidth="1"/>
    <col min="4" max="4" width="19.7109375" style="0" customWidth="1"/>
    <col min="5" max="5" width="15.140625" style="0" customWidth="1"/>
    <col min="6" max="6" width="12.7109375" style="0" customWidth="1"/>
    <col min="7" max="7" width="14.8515625" style="0" customWidth="1"/>
    <col min="8" max="8" width="10.421875" style="0" customWidth="1"/>
    <col min="9" max="9" width="10.140625" style="0" customWidth="1"/>
    <col min="10" max="10" width="8.421875" style="0" hidden="1" customWidth="1"/>
    <col min="11" max="11" width="4.8515625" style="0" hidden="1" customWidth="1"/>
    <col min="12" max="12" width="9.140625" style="0" customWidth="1"/>
  </cols>
  <sheetData>
    <row r="1" spans="1:10" ht="16.5" customHeight="1">
      <c r="A1" s="112" t="s">
        <v>398</v>
      </c>
      <c r="B1" s="112"/>
      <c r="C1" s="112"/>
      <c r="D1" s="112"/>
      <c r="E1" s="112"/>
      <c r="F1" s="112"/>
      <c r="G1" s="112"/>
      <c r="H1" s="112"/>
      <c r="I1" s="53"/>
      <c r="J1" s="53"/>
    </row>
    <row r="2" spans="1:10" ht="15">
      <c r="A2" s="116" t="s">
        <v>0</v>
      </c>
      <c r="B2" s="116"/>
      <c r="C2" s="116"/>
      <c r="D2" s="116"/>
      <c r="E2" s="116"/>
      <c r="F2" s="116"/>
      <c r="G2" s="116"/>
      <c r="H2" s="116"/>
      <c r="I2" s="54"/>
      <c r="J2" s="54"/>
    </row>
    <row r="3" spans="1:10" ht="15">
      <c r="A3" s="116" t="s">
        <v>37</v>
      </c>
      <c r="B3" s="116"/>
      <c r="C3" s="116"/>
      <c r="D3" s="116"/>
      <c r="E3" s="116"/>
      <c r="F3" s="116"/>
      <c r="G3" s="116"/>
      <c r="H3" s="116"/>
      <c r="I3" s="54"/>
      <c r="J3" s="54"/>
    </row>
    <row r="5" spans="1:10" ht="72" customHeight="1">
      <c r="A5" s="12" t="s">
        <v>2</v>
      </c>
      <c r="B5" s="12" t="s">
        <v>28</v>
      </c>
      <c r="C5" s="12" t="s">
        <v>32</v>
      </c>
      <c r="D5" s="12" t="s">
        <v>33</v>
      </c>
      <c r="E5" s="12" t="s">
        <v>34</v>
      </c>
      <c r="F5" s="12" t="s">
        <v>35</v>
      </c>
      <c r="G5" s="12" t="s">
        <v>36</v>
      </c>
      <c r="H5" s="12" t="s">
        <v>439</v>
      </c>
      <c r="I5" s="12" t="s">
        <v>442</v>
      </c>
      <c r="J5" s="58"/>
    </row>
    <row r="6" spans="1:11" ht="15">
      <c r="A6" s="14">
        <v>1</v>
      </c>
      <c r="B6" s="14">
        <v>2001</v>
      </c>
      <c r="C6" s="10" t="s">
        <v>168</v>
      </c>
      <c r="D6" s="55">
        <v>0.9</v>
      </c>
      <c r="E6" s="8">
        <v>200</v>
      </c>
      <c r="F6" s="8">
        <v>100000</v>
      </c>
      <c r="G6" s="8">
        <f>F6*K6</f>
        <v>18000</v>
      </c>
      <c r="H6" s="11">
        <f>'Drains 2015'!I6</f>
        <v>45212.17600000001</v>
      </c>
      <c r="I6" s="11">
        <f>H6-J6</f>
        <v>37073.98432</v>
      </c>
      <c r="J6" s="59">
        <f>H6*K6</f>
        <v>8138.191680000001</v>
      </c>
      <c r="K6" s="56">
        <v>0.18</v>
      </c>
    </row>
    <row r="7" spans="1:11" ht="30">
      <c r="A7" s="14">
        <v>2</v>
      </c>
      <c r="B7" s="14">
        <v>2004</v>
      </c>
      <c r="C7" s="10" t="s">
        <v>193</v>
      </c>
      <c r="D7" s="55">
        <v>0.9</v>
      </c>
      <c r="E7" s="8">
        <v>74</v>
      </c>
      <c r="F7" s="8">
        <v>64000</v>
      </c>
      <c r="G7" s="8">
        <f aca="true" t="shared" si="0" ref="G7:G18">F7*K7</f>
        <v>11520</v>
      </c>
      <c r="H7" s="11">
        <f>'Drains 2015'!I7</f>
        <v>28935.792639999996</v>
      </c>
      <c r="I7" s="11">
        <f aca="true" t="shared" si="1" ref="I7:I18">H7-J7</f>
        <v>23727.349964799996</v>
      </c>
      <c r="J7" s="59">
        <f aca="true" t="shared" si="2" ref="J7:J18">H7*K7</f>
        <v>5208.442675199999</v>
      </c>
      <c r="K7" s="56">
        <v>0.18</v>
      </c>
    </row>
    <row r="8" spans="1:11" ht="15">
      <c r="A8" s="14">
        <v>3</v>
      </c>
      <c r="B8" s="14">
        <v>2006</v>
      </c>
      <c r="C8" s="10" t="s">
        <v>229</v>
      </c>
      <c r="D8" s="55">
        <v>0.9</v>
      </c>
      <c r="E8" s="8">
        <v>130</v>
      </c>
      <c r="F8" s="8">
        <v>130000</v>
      </c>
      <c r="G8" s="8">
        <f t="shared" si="0"/>
        <v>23400</v>
      </c>
      <c r="H8" s="11">
        <f>'Drains 2015'!I8</f>
        <v>58775.828799999996</v>
      </c>
      <c r="I8" s="11">
        <f t="shared" si="1"/>
        <v>48196.179615999994</v>
      </c>
      <c r="J8" s="59">
        <f t="shared" si="2"/>
        <v>10579.649183999998</v>
      </c>
      <c r="K8" s="56">
        <v>0.18</v>
      </c>
    </row>
    <row r="9" spans="1:11" ht="15">
      <c r="A9" s="14">
        <v>4</v>
      </c>
      <c r="B9" s="14">
        <v>2008</v>
      </c>
      <c r="C9" s="10" t="s">
        <v>254</v>
      </c>
      <c r="D9" s="55">
        <v>0.9</v>
      </c>
      <c r="E9" s="8">
        <v>10</v>
      </c>
      <c r="F9" s="8">
        <v>15000</v>
      </c>
      <c r="G9" s="8">
        <f t="shared" si="0"/>
        <v>2700</v>
      </c>
      <c r="H9" s="11">
        <f>'Drains 2015'!I9</f>
        <v>6781.8264</v>
      </c>
      <c r="I9" s="11">
        <f t="shared" si="1"/>
        <v>5561.097648</v>
      </c>
      <c r="J9" s="59">
        <f t="shared" si="2"/>
        <v>1220.728752</v>
      </c>
      <c r="K9" s="56">
        <v>0.18</v>
      </c>
    </row>
    <row r="10" spans="1:11" ht="15">
      <c r="A10" s="14">
        <v>5</v>
      </c>
      <c r="B10" s="14">
        <v>2011</v>
      </c>
      <c r="C10" s="10" t="s">
        <v>279</v>
      </c>
      <c r="D10" s="55">
        <v>0.9</v>
      </c>
      <c r="E10" s="8">
        <v>360</v>
      </c>
      <c r="F10" s="8">
        <v>460000</v>
      </c>
      <c r="G10" s="8">
        <f t="shared" si="0"/>
        <v>82800</v>
      </c>
      <c r="H10" s="11">
        <f>'Drains 2015'!I10</f>
        <v>207976.0096</v>
      </c>
      <c r="I10" s="11">
        <f t="shared" si="1"/>
        <v>170540.327872</v>
      </c>
      <c r="J10" s="59">
        <f t="shared" si="2"/>
        <v>37435.681727999996</v>
      </c>
      <c r="K10" s="56">
        <v>0.18</v>
      </c>
    </row>
    <row r="11" spans="1:11" ht="15">
      <c r="A11" s="14">
        <v>3</v>
      </c>
      <c r="B11" s="14">
        <v>2011</v>
      </c>
      <c r="C11" s="10" t="s">
        <v>38</v>
      </c>
      <c r="D11" s="55">
        <v>1.5</v>
      </c>
      <c r="E11" s="8">
        <v>100</v>
      </c>
      <c r="F11" s="8">
        <v>50000</v>
      </c>
      <c r="G11" s="8">
        <f t="shared" si="0"/>
        <v>9000</v>
      </c>
      <c r="H11" s="11">
        <f>'Drains 2015'!I11</f>
        <v>22606.088000000003</v>
      </c>
      <c r="I11" s="11">
        <f t="shared" si="1"/>
        <v>18536.99216</v>
      </c>
      <c r="J11" s="59">
        <f t="shared" si="2"/>
        <v>4069.0958400000004</v>
      </c>
      <c r="K11" s="56">
        <v>0.18</v>
      </c>
    </row>
    <row r="12" spans="1:11" ht="30">
      <c r="A12" s="14">
        <v>4</v>
      </c>
      <c r="B12" s="14">
        <v>2011</v>
      </c>
      <c r="C12" s="10" t="s">
        <v>39</v>
      </c>
      <c r="D12" s="55">
        <v>1</v>
      </c>
      <c r="E12" s="8">
        <v>75</v>
      </c>
      <c r="F12" s="8">
        <v>50000</v>
      </c>
      <c r="G12" s="8">
        <f t="shared" si="0"/>
        <v>9000</v>
      </c>
      <c r="H12" s="11">
        <f>'Drains 2015'!I12</f>
        <v>22606.088000000003</v>
      </c>
      <c r="I12" s="11">
        <f t="shared" si="1"/>
        <v>18536.99216</v>
      </c>
      <c r="J12" s="59">
        <f t="shared" si="2"/>
        <v>4069.0958400000004</v>
      </c>
      <c r="K12" s="56">
        <v>0.18</v>
      </c>
    </row>
    <row r="13" spans="1:11" ht="15">
      <c r="A13" s="14">
        <v>5</v>
      </c>
      <c r="B13" s="14">
        <v>2011</v>
      </c>
      <c r="C13" s="10" t="s">
        <v>40</v>
      </c>
      <c r="D13" s="55">
        <v>8</v>
      </c>
      <c r="E13" s="8">
        <v>100</v>
      </c>
      <c r="F13" s="8">
        <v>68000</v>
      </c>
      <c r="G13" s="8">
        <f t="shared" si="0"/>
        <v>12240</v>
      </c>
      <c r="H13" s="11">
        <f>'Drains 2015'!I13</f>
        <v>30744.27968</v>
      </c>
      <c r="I13" s="11">
        <f t="shared" si="1"/>
        <v>25210.3093376</v>
      </c>
      <c r="J13" s="59">
        <f t="shared" si="2"/>
        <v>5533.9703424</v>
      </c>
      <c r="K13" s="56">
        <v>0.18</v>
      </c>
    </row>
    <row r="14" spans="1:11" ht="30">
      <c r="A14" s="14">
        <v>6</v>
      </c>
      <c r="B14" s="14">
        <v>2011</v>
      </c>
      <c r="C14" s="10" t="s">
        <v>41</v>
      </c>
      <c r="D14" s="55">
        <v>1</v>
      </c>
      <c r="E14" s="8">
        <v>50</v>
      </c>
      <c r="F14" s="8">
        <v>45000</v>
      </c>
      <c r="G14" s="8">
        <f t="shared" si="0"/>
        <v>8100</v>
      </c>
      <c r="H14" s="11">
        <f>'Drains 2015'!I14</f>
        <v>20345.4792</v>
      </c>
      <c r="I14" s="11">
        <f t="shared" si="1"/>
        <v>16683.292944</v>
      </c>
      <c r="J14" s="59">
        <f t="shared" si="2"/>
        <v>3662.186256</v>
      </c>
      <c r="K14" s="56">
        <v>0.18</v>
      </c>
    </row>
    <row r="15" spans="1:11" ht="15">
      <c r="A15" s="14">
        <v>7</v>
      </c>
      <c r="B15" s="14">
        <v>2011</v>
      </c>
      <c r="C15" s="10" t="s">
        <v>42</v>
      </c>
      <c r="D15" s="55">
        <v>1.5</v>
      </c>
      <c r="E15" s="8">
        <v>175</v>
      </c>
      <c r="F15" s="8">
        <v>170000</v>
      </c>
      <c r="G15" s="8">
        <f t="shared" si="0"/>
        <v>30600</v>
      </c>
      <c r="H15" s="11">
        <f>'Drains 2015'!I15</f>
        <v>76860.6992</v>
      </c>
      <c r="I15" s="11">
        <f t="shared" si="1"/>
        <v>63025.773344</v>
      </c>
      <c r="J15" s="59">
        <f t="shared" si="2"/>
        <v>13834.925856</v>
      </c>
      <c r="K15" s="56">
        <v>0.18</v>
      </c>
    </row>
    <row r="16" spans="1:11" ht="15">
      <c r="A16" s="14">
        <v>8</v>
      </c>
      <c r="B16" s="14">
        <v>2011</v>
      </c>
      <c r="C16" s="10" t="s">
        <v>43</v>
      </c>
      <c r="D16" s="55">
        <v>1.5</v>
      </c>
      <c r="E16" s="8">
        <v>100</v>
      </c>
      <c r="F16" s="8">
        <v>40000</v>
      </c>
      <c r="G16" s="8">
        <f t="shared" si="0"/>
        <v>7200</v>
      </c>
      <c r="H16" s="11">
        <f>'Drains 2015'!I16</f>
        <v>18084.8704</v>
      </c>
      <c r="I16" s="11">
        <f t="shared" si="1"/>
        <v>14829.593728</v>
      </c>
      <c r="J16" s="59">
        <f t="shared" si="2"/>
        <v>3255.276672</v>
      </c>
      <c r="K16" s="56">
        <v>0.18</v>
      </c>
    </row>
    <row r="17" spans="1:11" ht="60">
      <c r="A17" s="14">
        <v>9</v>
      </c>
      <c r="B17" s="14">
        <v>2012</v>
      </c>
      <c r="C17" s="10" t="s">
        <v>500</v>
      </c>
      <c r="D17" s="55">
        <v>1.2</v>
      </c>
      <c r="E17" s="55">
        <v>4.15</v>
      </c>
      <c r="F17" s="8">
        <v>5150000</v>
      </c>
      <c r="G17" s="8">
        <f t="shared" si="0"/>
        <v>927000</v>
      </c>
      <c r="H17" s="11">
        <f>'Drains 2015'!I17</f>
        <v>2328427.0640000002</v>
      </c>
      <c r="I17" s="11">
        <f t="shared" si="1"/>
        <v>1909310.1924800002</v>
      </c>
      <c r="J17" s="59">
        <f t="shared" si="2"/>
        <v>419116.87152000004</v>
      </c>
      <c r="K17" s="56">
        <v>0.18</v>
      </c>
    </row>
    <row r="18" spans="1:11" ht="45">
      <c r="A18" s="14">
        <v>10</v>
      </c>
      <c r="B18" s="14">
        <v>2012</v>
      </c>
      <c r="C18" s="10" t="s">
        <v>501</v>
      </c>
      <c r="D18" s="55">
        <v>1.2</v>
      </c>
      <c r="E18" s="55">
        <v>3.02</v>
      </c>
      <c r="F18" s="8">
        <v>4850000</v>
      </c>
      <c r="G18" s="8">
        <f t="shared" si="0"/>
        <v>873000</v>
      </c>
      <c r="H18" s="11">
        <f>'Drains 2015'!I18</f>
        <v>2192790.536</v>
      </c>
      <c r="I18" s="11">
        <f t="shared" si="1"/>
        <v>1798088.2395199998</v>
      </c>
      <c r="J18" s="59">
        <f t="shared" si="2"/>
        <v>394702.29647999996</v>
      </c>
      <c r="K18" s="56">
        <v>0.18</v>
      </c>
    </row>
    <row r="19" spans="1:10" ht="15">
      <c r="A19" s="10"/>
      <c r="B19" s="10"/>
      <c r="C19" s="10" t="s">
        <v>425</v>
      </c>
      <c r="D19" s="6"/>
      <c r="E19" s="8"/>
      <c r="F19" s="8">
        <f>SUM(F6:F18)</f>
        <v>11192000</v>
      </c>
      <c r="G19" s="8">
        <f>SUM(G6:G18)</f>
        <v>2014560</v>
      </c>
      <c r="H19" s="8">
        <f>SUM(H6:H18)</f>
        <v>5060146.73792</v>
      </c>
      <c r="I19" s="8">
        <f>SUM(I6:I18)</f>
        <v>4149320.3250944</v>
      </c>
      <c r="J19" s="57"/>
    </row>
    <row r="20" spans="1:12" ht="14.25">
      <c r="A20" s="7"/>
      <c r="B20" s="7"/>
      <c r="C20" s="7"/>
      <c r="D20" s="7"/>
      <c r="E20" s="7"/>
      <c r="F20" s="7"/>
      <c r="G20" s="7"/>
      <c r="H20" s="7"/>
      <c r="I20" s="7"/>
      <c r="J20" s="7"/>
      <c r="K20" s="4"/>
      <c r="L20" s="4"/>
    </row>
    <row r="21" spans="1:12" ht="14.25">
      <c r="A21" s="7"/>
      <c r="B21" s="7"/>
      <c r="C21" s="7"/>
      <c r="D21" s="7"/>
      <c r="E21" s="7"/>
      <c r="F21" s="7"/>
      <c r="G21" s="7"/>
      <c r="H21" s="7"/>
      <c r="I21" s="7"/>
      <c r="J21" s="7"/>
      <c r="K21" s="4"/>
      <c r="L21" s="4"/>
    </row>
    <row r="22" spans="1:12" ht="14.25">
      <c r="A22" s="7"/>
      <c r="B22" s="7"/>
      <c r="C22" s="7"/>
      <c r="D22" s="7"/>
      <c r="E22" s="7"/>
      <c r="F22" s="7"/>
      <c r="G22" s="7"/>
      <c r="H22" s="7"/>
      <c r="I22" s="7"/>
      <c r="J22" s="7"/>
      <c r="K22" s="4"/>
      <c r="L22" s="4"/>
    </row>
    <row r="23" spans="1:12" ht="14.25">
      <c r="A23" s="7"/>
      <c r="B23" s="7"/>
      <c r="C23" s="7"/>
      <c r="D23" s="7"/>
      <c r="E23" s="7"/>
      <c r="F23" s="7"/>
      <c r="G23" s="7"/>
      <c r="H23" s="7"/>
      <c r="I23" s="7"/>
      <c r="J23" s="7"/>
      <c r="K23" s="4"/>
      <c r="L23" s="4"/>
    </row>
    <row r="24" spans="1:12" ht="14.25">
      <c r="A24" s="7"/>
      <c r="B24" s="7"/>
      <c r="C24" s="7"/>
      <c r="D24" s="7"/>
      <c r="E24" s="7"/>
      <c r="F24" s="7"/>
      <c r="G24" s="7"/>
      <c r="H24" s="7"/>
      <c r="I24" s="7"/>
      <c r="J24" s="7"/>
      <c r="K24" s="4"/>
      <c r="L24" s="4"/>
    </row>
    <row r="25" spans="1:12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</sheetData>
  <sheetProtection/>
  <mergeCells count="3">
    <mergeCell ref="A1:H1"/>
    <mergeCell ref="A2:H2"/>
    <mergeCell ref="A3:H3"/>
  </mergeCells>
  <printOptions/>
  <pageMargins left="0.62" right="0.18" top="1" bottom="1" header="0.5" footer="0.5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7030A0"/>
  </sheetPr>
  <dimension ref="A1:L25"/>
  <sheetViews>
    <sheetView zoomScalePageLayoutView="0" workbookViewId="0" topLeftCell="A1">
      <selection activeCell="H6" sqref="H6:H18"/>
    </sheetView>
  </sheetViews>
  <sheetFormatPr defaultColWidth="9.140625" defaultRowHeight="12.75"/>
  <cols>
    <col min="1" max="1" width="3.8515625" style="0" customWidth="1"/>
    <col min="2" max="2" width="15.7109375" style="0" customWidth="1"/>
    <col min="3" max="3" width="34.57421875" style="0" customWidth="1"/>
    <col min="4" max="4" width="19.7109375" style="0" customWidth="1"/>
    <col min="5" max="5" width="15.140625" style="0" customWidth="1"/>
    <col min="6" max="6" width="12.7109375" style="0" customWidth="1"/>
    <col min="7" max="7" width="14.8515625" style="0" customWidth="1"/>
    <col min="8" max="8" width="10.421875" style="0" customWidth="1"/>
    <col min="9" max="9" width="10.140625" style="0" customWidth="1"/>
    <col min="10" max="10" width="8.421875" style="0" hidden="1" customWidth="1"/>
    <col min="11" max="11" width="4.8515625" style="0" hidden="1" customWidth="1"/>
    <col min="12" max="12" width="9.140625" style="0" customWidth="1"/>
  </cols>
  <sheetData>
    <row r="1" spans="1:10" ht="16.5" customHeight="1">
      <c r="A1" s="112" t="s">
        <v>398</v>
      </c>
      <c r="B1" s="112"/>
      <c r="C1" s="112"/>
      <c r="D1" s="112"/>
      <c r="E1" s="112"/>
      <c r="F1" s="112"/>
      <c r="G1" s="112"/>
      <c r="H1" s="112"/>
      <c r="I1" s="53"/>
      <c r="J1" s="53"/>
    </row>
    <row r="2" spans="1:10" ht="15">
      <c r="A2" s="116" t="s">
        <v>0</v>
      </c>
      <c r="B2" s="116"/>
      <c r="C2" s="116"/>
      <c r="D2" s="116"/>
      <c r="E2" s="116"/>
      <c r="F2" s="116"/>
      <c r="G2" s="116"/>
      <c r="H2" s="116"/>
      <c r="I2" s="54"/>
      <c r="J2" s="54"/>
    </row>
    <row r="3" spans="1:10" ht="15">
      <c r="A3" s="116" t="s">
        <v>37</v>
      </c>
      <c r="B3" s="116"/>
      <c r="C3" s="116"/>
      <c r="D3" s="116"/>
      <c r="E3" s="116"/>
      <c r="F3" s="116"/>
      <c r="G3" s="116"/>
      <c r="H3" s="116"/>
      <c r="I3" s="54"/>
      <c r="J3" s="54"/>
    </row>
    <row r="5" spans="1:10" ht="72" customHeight="1">
      <c r="A5" s="12" t="s">
        <v>2</v>
      </c>
      <c r="B5" s="12" t="s">
        <v>28</v>
      </c>
      <c r="C5" s="12" t="s">
        <v>32</v>
      </c>
      <c r="D5" s="12" t="s">
        <v>33</v>
      </c>
      <c r="E5" s="12" t="s">
        <v>34</v>
      </c>
      <c r="F5" s="12" t="s">
        <v>35</v>
      </c>
      <c r="G5" s="12" t="s">
        <v>36</v>
      </c>
      <c r="H5" s="12" t="s">
        <v>442</v>
      </c>
      <c r="I5" s="12" t="s">
        <v>445</v>
      </c>
      <c r="J5" s="58"/>
    </row>
    <row r="6" spans="1:11" ht="15">
      <c r="A6" s="14">
        <v>1</v>
      </c>
      <c r="B6" s="14">
        <v>2001</v>
      </c>
      <c r="C6" s="10" t="s">
        <v>168</v>
      </c>
      <c r="D6" s="55">
        <v>0.9</v>
      </c>
      <c r="E6" s="8">
        <v>200</v>
      </c>
      <c r="F6" s="8">
        <v>100000</v>
      </c>
      <c r="G6" s="8">
        <f>F6*K6</f>
        <v>18000</v>
      </c>
      <c r="H6" s="11">
        <f>'Drains 2016'!I6</f>
        <v>37073.98432</v>
      </c>
      <c r="I6" s="11">
        <f>H6-J6</f>
        <v>30400.6671424</v>
      </c>
      <c r="J6" s="59">
        <f>H6*K6</f>
        <v>6673.3171776</v>
      </c>
      <c r="K6" s="56">
        <v>0.18</v>
      </c>
    </row>
    <row r="7" spans="1:11" ht="30">
      <c r="A7" s="14">
        <v>2</v>
      </c>
      <c r="B7" s="14">
        <v>2004</v>
      </c>
      <c r="C7" s="10" t="s">
        <v>193</v>
      </c>
      <c r="D7" s="55">
        <v>0.9</v>
      </c>
      <c r="E7" s="8">
        <v>74</v>
      </c>
      <c r="F7" s="8">
        <v>64000</v>
      </c>
      <c r="G7" s="8">
        <f aca="true" t="shared" si="0" ref="G7:G18">F7*K7</f>
        <v>11520</v>
      </c>
      <c r="H7" s="11">
        <f>'Drains 2016'!I7</f>
        <v>23727.349964799996</v>
      </c>
      <c r="I7" s="11">
        <f aca="true" t="shared" si="1" ref="I7:I18">H7-J7</f>
        <v>19456.426971135996</v>
      </c>
      <c r="J7" s="59">
        <f aca="true" t="shared" si="2" ref="J7:J18">H7*K7</f>
        <v>4270.9229936639995</v>
      </c>
      <c r="K7" s="56">
        <v>0.18</v>
      </c>
    </row>
    <row r="8" spans="1:11" ht="15">
      <c r="A8" s="14">
        <v>3</v>
      </c>
      <c r="B8" s="14">
        <v>2006</v>
      </c>
      <c r="C8" s="10" t="s">
        <v>229</v>
      </c>
      <c r="D8" s="55">
        <v>0.9</v>
      </c>
      <c r="E8" s="8">
        <v>130</v>
      </c>
      <c r="F8" s="8">
        <v>130000</v>
      </c>
      <c r="G8" s="8">
        <f t="shared" si="0"/>
        <v>23400</v>
      </c>
      <c r="H8" s="11">
        <f>'Drains 2016'!I8</f>
        <v>48196.179615999994</v>
      </c>
      <c r="I8" s="11">
        <f t="shared" si="1"/>
        <v>39520.867285119995</v>
      </c>
      <c r="J8" s="59">
        <f t="shared" si="2"/>
        <v>8675.312330879999</v>
      </c>
      <c r="K8" s="56">
        <v>0.18</v>
      </c>
    </row>
    <row r="9" spans="1:11" ht="15">
      <c r="A9" s="14">
        <v>4</v>
      </c>
      <c r="B9" s="14">
        <v>2008</v>
      </c>
      <c r="C9" s="10" t="s">
        <v>254</v>
      </c>
      <c r="D9" s="55">
        <v>0.9</v>
      </c>
      <c r="E9" s="8">
        <v>10</v>
      </c>
      <c r="F9" s="8">
        <v>15000</v>
      </c>
      <c r="G9" s="8">
        <f t="shared" si="0"/>
        <v>2700</v>
      </c>
      <c r="H9" s="11">
        <f>'Drains 2016'!I9</f>
        <v>5561.097648</v>
      </c>
      <c r="I9" s="11">
        <f t="shared" si="1"/>
        <v>4560.10007136</v>
      </c>
      <c r="J9" s="59">
        <f t="shared" si="2"/>
        <v>1000.9975766399999</v>
      </c>
      <c r="K9" s="56">
        <v>0.18</v>
      </c>
    </row>
    <row r="10" spans="1:11" ht="15">
      <c r="A10" s="14">
        <v>5</v>
      </c>
      <c r="B10" s="14">
        <v>2011</v>
      </c>
      <c r="C10" s="10" t="s">
        <v>279</v>
      </c>
      <c r="D10" s="55">
        <v>0.9</v>
      </c>
      <c r="E10" s="8">
        <v>360</v>
      </c>
      <c r="F10" s="8">
        <v>460000</v>
      </c>
      <c r="G10" s="8">
        <f t="shared" si="0"/>
        <v>82800</v>
      </c>
      <c r="H10" s="11">
        <f>'Drains 2016'!I10</f>
        <v>170540.327872</v>
      </c>
      <c r="I10" s="11">
        <f t="shared" si="1"/>
        <v>139843.06885504</v>
      </c>
      <c r="J10" s="59">
        <f t="shared" si="2"/>
        <v>30697.259016959997</v>
      </c>
      <c r="K10" s="56">
        <v>0.18</v>
      </c>
    </row>
    <row r="11" spans="1:11" ht="15">
      <c r="A11" s="14">
        <v>3</v>
      </c>
      <c r="B11" s="14">
        <v>2011</v>
      </c>
      <c r="C11" s="10" t="s">
        <v>38</v>
      </c>
      <c r="D11" s="55">
        <v>1.5</v>
      </c>
      <c r="E11" s="8">
        <v>100</v>
      </c>
      <c r="F11" s="8">
        <v>50000</v>
      </c>
      <c r="G11" s="8">
        <f t="shared" si="0"/>
        <v>9000</v>
      </c>
      <c r="H11" s="11">
        <f>'Drains 2016'!I11</f>
        <v>18536.99216</v>
      </c>
      <c r="I11" s="11">
        <f t="shared" si="1"/>
        <v>15200.3335712</v>
      </c>
      <c r="J11" s="59">
        <f t="shared" si="2"/>
        <v>3336.6585888</v>
      </c>
      <c r="K11" s="56">
        <v>0.18</v>
      </c>
    </row>
    <row r="12" spans="1:11" ht="30">
      <c r="A12" s="14">
        <v>4</v>
      </c>
      <c r="B12" s="14">
        <v>2011</v>
      </c>
      <c r="C12" s="10" t="s">
        <v>39</v>
      </c>
      <c r="D12" s="55">
        <v>1</v>
      </c>
      <c r="E12" s="8">
        <v>75</v>
      </c>
      <c r="F12" s="8">
        <v>50000</v>
      </c>
      <c r="G12" s="8">
        <f t="shared" si="0"/>
        <v>9000</v>
      </c>
      <c r="H12" s="11">
        <f>'Drains 2016'!I12</f>
        <v>18536.99216</v>
      </c>
      <c r="I12" s="11">
        <f t="shared" si="1"/>
        <v>15200.3335712</v>
      </c>
      <c r="J12" s="59">
        <f t="shared" si="2"/>
        <v>3336.6585888</v>
      </c>
      <c r="K12" s="56">
        <v>0.18</v>
      </c>
    </row>
    <row r="13" spans="1:11" ht="15">
      <c r="A13" s="14">
        <v>5</v>
      </c>
      <c r="B13" s="14">
        <v>2011</v>
      </c>
      <c r="C13" s="10" t="s">
        <v>40</v>
      </c>
      <c r="D13" s="55">
        <v>8</v>
      </c>
      <c r="E13" s="8">
        <v>100</v>
      </c>
      <c r="F13" s="8">
        <v>68000</v>
      </c>
      <c r="G13" s="8">
        <f t="shared" si="0"/>
        <v>12240</v>
      </c>
      <c r="H13" s="11">
        <f>'Drains 2016'!I13</f>
        <v>25210.3093376</v>
      </c>
      <c r="I13" s="11">
        <f t="shared" si="1"/>
        <v>20672.453656832</v>
      </c>
      <c r="J13" s="59">
        <f t="shared" si="2"/>
        <v>4537.855680768</v>
      </c>
      <c r="K13" s="56">
        <v>0.18</v>
      </c>
    </row>
    <row r="14" spans="1:11" ht="30">
      <c r="A14" s="14">
        <v>6</v>
      </c>
      <c r="B14" s="14">
        <v>2011</v>
      </c>
      <c r="C14" s="10" t="s">
        <v>41</v>
      </c>
      <c r="D14" s="55">
        <v>1</v>
      </c>
      <c r="E14" s="8">
        <v>50</v>
      </c>
      <c r="F14" s="8">
        <v>45000</v>
      </c>
      <c r="G14" s="8">
        <f t="shared" si="0"/>
        <v>8100</v>
      </c>
      <c r="H14" s="11">
        <f>'Drains 2016'!I14</f>
        <v>16683.292944</v>
      </c>
      <c r="I14" s="11">
        <f t="shared" si="1"/>
        <v>13680.300214080002</v>
      </c>
      <c r="J14" s="59">
        <f t="shared" si="2"/>
        <v>3002.99272992</v>
      </c>
      <c r="K14" s="56">
        <v>0.18</v>
      </c>
    </row>
    <row r="15" spans="1:11" ht="15">
      <c r="A15" s="14">
        <v>7</v>
      </c>
      <c r="B15" s="14">
        <v>2011</v>
      </c>
      <c r="C15" s="10" t="s">
        <v>42</v>
      </c>
      <c r="D15" s="55">
        <v>1.5</v>
      </c>
      <c r="E15" s="8">
        <v>175</v>
      </c>
      <c r="F15" s="8">
        <v>170000</v>
      </c>
      <c r="G15" s="8">
        <f t="shared" si="0"/>
        <v>30600</v>
      </c>
      <c r="H15" s="11">
        <f>'Drains 2016'!I15</f>
        <v>63025.773344</v>
      </c>
      <c r="I15" s="11">
        <f t="shared" si="1"/>
        <v>51681.13414208</v>
      </c>
      <c r="J15" s="59">
        <f t="shared" si="2"/>
        <v>11344.63920192</v>
      </c>
      <c r="K15" s="56">
        <v>0.18</v>
      </c>
    </row>
    <row r="16" spans="1:11" ht="15">
      <c r="A16" s="14">
        <v>8</v>
      </c>
      <c r="B16" s="14">
        <v>2011</v>
      </c>
      <c r="C16" s="10" t="s">
        <v>43</v>
      </c>
      <c r="D16" s="55">
        <v>1.5</v>
      </c>
      <c r="E16" s="8">
        <v>100</v>
      </c>
      <c r="F16" s="8">
        <v>40000</v>
      </c>
      <c r="G16" s="8">
        <f t="shared" si="0"/>
        <v>7200</v>
      </c>
      <c r="H16" s="11">
        <f>'Drains 2016'!I16</f>
        <v>14829.593728</v>
      </c>
      <c r="I16" s="11">
        <f t="shared" si="1"/>
        <v>12160.26685696</v>
      </c>
      <c r="J16" s="59">
        <f t="shared" si="2"/>
        <v>2669.32687104</v>
      </c>
      <c r="K16" s="56">
        <v>0.18</v>
      </c>
    </row>
    <row r="17" spans="1:11" ht="60">
      <c r="A17" s="14">
        <v>9</v>
      </c>
      <c r="B17" s="14">
        <v>2012</v>
      </c>
      <c r="C17" s="10" t="s">
        <v>500</v>
      </c>
      <c r="D17" s="55">
        <v>1.2</v>
      </c>
      <c r="E17" s="55">
        <v>4.15</v>
      </c>
      <c r="F17" s="8">
        <v>5150000</v>
      </c>
      <c r="G17" s="8">
        <f t="shared" si="0"/>
        <v>927000</v>
      </c>
      <c r="H17" s="11">
        <f>'Drains 2016'!I17</f>
        <v>1909310.1924800002</v>
      </c>
      <c r="I17" s="11">
        <f t="shared" si="1"/>
        <v>1565634.3578336001</v>
      </c>
      <c r="J17" s="59">
        <f t="shared" si="2"/>
        <v>343675.8346464</v>
      </c>
      <c r="K17" s="56">
        <v>0.18</v>
      </c>
    </row>
    <row r="18" spans="1:11" ht="45">
      <c r="A18" s="14">
        <v>10</v>
      </c>
      <c r="B18" s="14">
        <v>2012</v>
      </c>
      <c r="C18" s="10" t="s">
        <v>501</v>
      </c>
      <c r="D18" s="55">
        <v>1.2</v>
      </c>
      <c r="E18" s="55">
        <v>3.02</v>
      </c>
      <c r="F18" s="8">
        <v>4850000</v>
      </c>
      <c r="G18" s="8">
        <f t="shared" si="0"/>
        <v>873000</v>
      </c>
      <c r="H18" s="11">
        <f>'Drains 2016'!I18</f>
        <v>1798088.2395199998</v>
      </c>
      <c r="I18" s="11">
        <f t="shared" si="1"/>
        <v>1474432.3564064</v>
      </c>
      <c r="J18" s="59">
        <f t="shared" si="2"/>
        <v>323655.88311359996</v>
      </c>
      <c r="K18" s="56">
        <v>0.18</v>
      </c>
    </row>
    <row r="19" spans="1:10" ht="15">
      <c r="A19" s="10"/>
      <c r="B19" s="10"/>
      <c r="C19" s="10" t="s">
        <v>425</v>
      </c>
      <c r="D19" s="6"/>
      <c r="E19" s="8"/>
      <c r="F19" s="8">
        <f>SUM(F6:F18)</f>
        <v>11192000</v>
      </c>
      <c r="G19" s="8">
        <f>SUM(G6:G18)</f>
        <v>2014560</v>
      </c>
      <c r="H19" s="8">
        <f>SUM(H6:H18)</f>
        <v>4149320.3250944</v>
      </c>
      <c r="I19" s="8">
        <f>SUM(I6:I18)</f>
        <v>3402442.666577408</v>
      </c>
      <c r="J19" s="57"/>
    </row>
    <row r="20" spans="1:12" ht="14.25">
      <c r="A20" s="7"/>
      <c r="B20" s="7"/>
      <c r="C20" s="7"/>
      <c r="D20" s="7"/>
      <c r="E20" s="7"/>
      <c r="F20" s="7"/>
      <c r="G20" s="7"/>
      <c r="H20" s="7"/>
      <c r="I20" s="7"/>
      <c r="J20" s="7"/>
      <c r="K20" s="4"/>
      <c r="L20" s="4"/>
    </row>
    <row r="21" spans="1:12" ht="14.25">
      <c r="A21" s="7"/>
      <c r="B21" s="7"/>
      <c r="C21" s="7"/>
      <c r="D21" s="7"/>
      <c r="E21" s="7"/>
      <c r="F21" s="7"/>
      <c r="G21" s="7"/>
      <c r="H21" s="7"/>
      <c r="I21" s="7"/>
      <c r="J21" s="7"/>
      <c r="K21" s="4"/>
      <c r="L21" s="4"/>
    </row>
    <row r="22" spans="1:12" ht="14.25">
      <c r="A22" s="7"/>
      <c r="B22" s="7"/>
      <c r="C22" s="7"/>
      <c r="D22" s="7"/>
      <c r="E22" s="7"/>
      <c r="F22" s="7"/>
      <c r="G22" s="7"/>
      <c r="H22" s="7"/>
      <c r="I22" s="7"/>
      <c r="J22" s="7"/>
      <c r="K22" s="4"/>
      <c r="L22" s="4"/>
    </row>
    <row r="23" spans="1:12" ht="14.25">
      <c r="A23" s="7"/>
      <c r="B23" s="7"/>
      <c r="C23" s="7"/>
      <c r="D23" s="7"/>
      <c r="E23" s="7"/>
      <c r="F23" s="7"/>
      <c r="G23" s="7"/>
      <c r="H23" s="7"/>
      <c r="I23" s="7"/>
      <c r="J23" s="7"/>
      <c r="K23" s="4"/>
      <c r="L23" s="4"/>
    </row>
    <row r="24" spans="1:12" ht="14.25">
      <c r="A24" s="7"/>
      <c r="B24" s="7"/>
      <c r="C24" s="7"/>
      <c r="D24" s="7"/>
      <c r="E24" s="7"/>
      <c r="F24" s="7"/>
      <c r="G24" s="7"/>
      <c r="H24" s="7"/>
      <c r="I24" s="7"/>
      <c r="J24" s="7"/>
      <c r="K24" s="4"/>
      <c r="L24" s="4"/>
    </row>
    <row r="25" spans="1:12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</sheetData>
  <sheetProtection/>
  <mergeCells count="3">
    <mergeCell ref="A1:H1"/>
    <mergeCell ref="A2:H2"/>
    <mergeCell ref="A3:H3"/>
  </mergeCells>
  <printOptions/>
  <pageMargins left="0.34" right="0.3" top="1" bottom="1" header="0.5" footer="0.5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7030A0"/>
  </sheetPr>
  <dimension ref="A1:L25"/>
  <sheetViews>
    <sheetView zoomScalePageLayoutView="0" workbookViewId="0" topLeftCell="A1">
      <selection activeCell="H6" sqref="H6:H18"/>
    </sheetView>
  </sheetViews>
  <sheetFormatPr defaultColWidth="9.140625" defaultRowHeight="12.75"/>
  <cols>
    <col min="1" max="1" width="3.8515625" style="0" customWidth="1"/>
    <col min="2" max="2" width="15.7109375" style="0" customWidth="1"/>
    <col min="3" max="3" width="34.57421875" style="0" customWidth="1"/>
    <col min="4" max="4" width="19.7109375" style="0" customWidth="1"/>
    <col min="5" max="5" width="15.140625" style="0" customWidth="1"/>
    <col min="6" max="6" width="12.7109375" style="0" customWidth="1"/>
    <col min="7" max="7" width="14.8515625" style="0" customWidth="1"/>
    <col min="8" max="8" width="10.421875" style="0" customWidth="1"/>
    <col min="9" max="9" width="10.140625" style="0" customWidth="1"/>
    <col min="10" max="10" width="8.421875" style="0" hidden="1" customWidth="1"/>
    <col min="11" max="11" width="4.8515625" style="0" hidden="1" customWidth="1"/>
    <col min="12" max="12" width="9.140625" style="0" customWidth="1"/>
  </cols>
  <sheetData>
    <row r="1" spans="1:10" ht="16.5" customHeight="1">
      <c r="A1" s="112" t="s">
        <v>398</v>
      </c>
      <c r="B1" s="112"/>
      <c r="C1" s="112"/>
      <c r="D1" s="112"/>
      <c r="E1" s="112"/>
      <c r="F1" s="112"/>
      <c r="G1" s="112"/>
      <c r="H1" s="112"/>
      <c r="I1" s="53"/>
      <c r="J1" s="53"/>
    </row>
    <row r="2" spans="1:10" ht="15">
      <c r="A2" s="116" t="s">
        <v>0</v>
      </c>
      <c r="B2" s="116"/>
      <c r="C2" s="116"/>
      <c r="D2" s="116"/>
      <c r="E2" s="116"/>
      <c r="F2" s="116"/>
      <c r="G2" s="116"/>
      <c r="H2" s="116"/>
      <c r="I2" s="54"/>
      <c r="J2" s="54"/>
    </row>
    <row r="3" spans="1:10" ht="15">
      <c r="A3" s="116" t="s">
        <v>37</v>
      </c>
      <c r="B3" s="116"/>
      <c r="C3" s="116"/>
      <c r="D3" s="116"/>
      <c r="E3" s="116"/>
      <c r="F3" s="116"/>
      <c r="G3" s="116"/>
      <c r="H3" s="116"/>
      <c r="I3" s="54"/>
      <c r="J3" s="54"/>
    </row>
    <row r="5" spans="1:10" ht="72" customHeight="1">
      <c r="A5" s="12" t="s">
        <v>2</v>
      </c>
      <c r="B5" s="12" t="s">
        <v>28</v>
      </c>
      <c r="C5" s="12" t="s">
        <v>32</v>
      </c>
      <c r="D5" s="12" t="s">
        <v>33</v>
      </c>
      <c r="E5" s="12" t="s">
        <v>34</v>
      </c>
      <c r="F5" s="12" t="s">
        <v>35</v>
      </c>
      <c r="G5" s="12" t="s">
        <v>36</v>
      </c>
      <c r="H5" s="12" t="s">
        <v>445</v>
      </c>
      <c r="I5" s="12" t="s">
        <v>447</v>
      </c>
      <c r="J5" s="58"/>
    </row>
    <row r="6" spans="1:11" ht="15">
      <c r="A6" s="14">
        <v>1</v>
      </c>
      <c r="B6" s="14">
        <v>2001</v>
      </c>
      <c r="C6" s="10" t="s">
        <v>168</v>
      </c>
      <c r="D6" s="55">
        <v>0.9</v>
      </c>
      <c r="E6" s="8">
        <v>200</v>
      </c>
      <c r="F6" s="8">
        <v>100000</v>
      </c>
      <c r="G6" s="8">
        <f>F6*K6</f>
        <v>18000</v>
      </c>
      <c r="H6" s="11">
        <f>'Drains 2017'!I6</f>
        <v>30400.6671424</v>
      </c>
      <c r="I6" s="11">
        <f>H6-J6</f>
        <v>24928.547056768002</v>
      </c>
      <c r="J6" s="59">
        <f>H6*K6</f>
        <v>5472.120085632</v>
      </c>
      <c r="K6" s="56">
        <v>0.18</v>
      </c>
    </row>
    <row r="7" spans="1:11" ht="30">
      <c r="A7" s="14">
        <v>2</v>
      </c>
      <c r="B7" s="14">
        <v>2004</v>
      </c>
      <c r="C7" s="10" t="s">
        <v>193</v>
      </c>
      <c r="D7" s="55">
        <v>0.9</v>
      </c>
      <c r="E7" s="8">
        <v>74</v>
      </c>
      <c r="F7" s="8">
        <v>64000</v>
      </c>
      <c r="G7" s="8">
        <f aca="true" t="shared" si="0" ref="G7:G18">F7*K7</f>
        <v>11520</v>
      </c>
      <c r="H7" s="11">
        <f>'Drains 2017'!I7</f>
        <v>19456.426971135996</v>
      </c>
      <c r="I7" s="11">
        <f aca="true" t="shared" si="1" ref="I7:I18">H7-J7</f>
        <v>15954.270116331516</v>
      </c>
      <c r="J7" s="59">
        <f aca="true" t="shared" si="2" ref="J7:J18">H7*K7</f>
        <v>3502.1568548044793</v>
      </c>
      <c r="K7" s="56">
        <v>0.18</v>
      </c>
    </row>
    <row r="8" spans="1:11" ht="15">
      <c r="A8" s="14">
        <v>3</v>
      </c>
      <c r="B8" s="14">
        <v>2006</v>
      </c>
      <c r="C8" s="10" t="s">
        <v>229</v>
      </c>
      <c r="D8" s="55">
        <v>0.9</v>
      </c>
      <c r="E8" s="8">
        <v>130</v>
      </c>
      <c r="F8" s="8">
        <v>130000</v>
      </c>
      <c r="G8" s="8">
        <f t="shared" si="0"/>
        <v>23400</v>
      </c>
      <c r="H8" s="11">
        <f>'Drains 2017'!I8</f>
        <v>39520.867285119995</v>
      </c>
      <c r="I8" s="11">
        <f t="shared" si="1"/>
        <v>32407.111173798396</v>
      </c>
      <c r="J8" s="59">
        <f t="shared" si="2"/>
        <v>7113.756111321599</v>
      </c>
      <c r="K8" s="56">
        <v>0.18</v>
      </c>
    </row>
    <row r="9" spans="1:11" ht="15">
      <c r="A9" s="14">
        <v>4</v>
      </c>
      <c r="B9" s="14">
        <v>2008</v>
      </c>
      <c r="C9" s="10" t="s">
        <v>254</v>
      </c>
      <c r="D9" s="55">
        <v>0.9</v>
      </c>
      <c r="E9" s="8">
        <v>10</v>
      </c>
      <c r="F9" s="8">
        <v>15000</v>
      </c>
      <c r="G9" s="8">
        <f t="shared" si="0"/>
        <v>2700</v>
      </c>
      <c r="H9" s="11">
        <f>'Drains 2017'!I9</f>
        <v>4560.10007136</v>
      </c>
      <c r="I9" s="11">
        <f t="shared" si="1"/>
        <v>3739.2820585152</v>
      </c>
      <c r="J9" s="59">
        <f t="shared" si="2"/>
        <v>820.8180128447999</v>
      </c>
      <c r="K9" s="56">
        <v>0.18</v>
      </c>
    </row>
    <row r="10" spans="1:11" ht="15">
      <c r="A10" s="14">
        <v>5</v>
      </c>
      <c r="B10" s="14">
        <v>2011</v>
      </c>
      <c r="C10" s="10" t="s">
        <v>279</v>
      </c>
      <c r="D10" s="55">
        <v>0.9</v>
      </c>
      <c r="E10" s="8">
        <v>360</v>
      </c>
      <c r="F10" s="8">
        <v>460000</v>
      </c>
      <c r="G10" s="8">
        <f t="shared" si="0"/>
        <v>82800</v>
      </c>
      <c r="H10" s="11">
        <f>'Drains 2017'!I10</f>
        <v>139843.06885504</v>
      </c>
      <c r="I10" s="11">
        <f t="shared" si="1"/>
        <v>114671.31646113281</v>
      </c>
      <c r="J10" s="59">
        <f t="shared" si="2"/>
        <v>25171.7523939072</v>
      </c>
      <c r="K10" s="56">
        <v>0.18</v>
      </c>
    </row>
    <row r="11" spans="1:11" ht="15">
      <c r="A11" s="14">
        <v>3</v>
      </c>
      <c r="B11" s="14">
        <v>2011</v>
      </c>
      <c r="C11" s="10" t="s">
        <v>38</v>
      </c>
      <c r="D11" s="55">
        <v>1.5</v>
      </c>
      <c r="E11" s="8">
        <v>100</v>
      </c>
      <c r="F11" s="8">
        <v>50000</v>
      </c>
      <c r="G11" s="8">
        <f t="shared" si="0"/>
        <v>9000</v>
      </c>
      <c r="H11" s="11">
        <f>'Drains 2017'!I11</f>
        <v>15200.3335712</v>
      </c>
      <c r="I11" s="11">
        <f t="shared" si="1"/>
        <v>12464.273528384001</v>
      </c>
      <c r="J11" s="59">
        <f t="shared" si="2"/>
        <v>2736.060042816</v>
      </c>
      <c r="K11" s="56">
        <v>0.18</v>
      </c>
    </row>
    <row r="12" spans="1:11" ht="30">
      <c r="A12" s="14">
        <v>4</v>
      </c>
      <c r="B12" s="14">
        <v>2011</v>
      </c>
      <c r="C12" s="10" t="s">
        <v>39</v>
      </c>
      <c r="D12" s="55">
        <v>1</v>
      </c>
      <c r="E12" s="8">
        <v>75</v>
      </c>
      <c r="F12" s="8">
        <v>50000</v>
      </c>
      <c r="G12" s="8">
        <f t="shared" si="0"/>
        <v>9000</v>
      </c>
      <c r="H12" s="11">
        <f>'Drains 2017'!I12</f>
        <v>15200.3335712</v>
      </c>
      <c r="I12" s="11">
        <f t="shared" si="1"/>
        <v>12464.273528384001</v>
      </c>
      <c r="J12" s="59">
        <f t="shared" si="2"/>
        <v>2736.060042816</v>
      </c>
      <c r="K12" s="56">
        <v>0.18</v>
      </c>
    </row>
    <row r="13" spans="1:11" ht="15">
      <c r="A13" s="14">
        <v>5</v>
      </c>
      <c r="B13" s="14">
        <v>2011</v>
      </c>
      <c r="C13" s="10" t="s">
        <v>40</v>
      </c>
      <c r="D13" s="55">
        <v>8</v>
      </c>
      <c r="E13" s="8">
        <v>100</v>
      </c>
      <c r="F13" s="8">
        <v>68000</v>
      </c>
      <c r="G13" s="8">
        <f t="shared" si="0"/>
        <v>12240</v>
      </c>
      <c r="H13" s="11">
        <f>'Drains 2017'!I13</f>
        <v>20672.453656832</v>
      </c>
      <c r="I13" s="11">
        <f t="shared" si="1"/>
        <v>16951.41199860224</v>
      </c>
      <c r="J13" s="59">
        <f t="shared" si="2"/>
        <v>3721.04165822976</v>
      </c>
      <c r="K13" s="56">
        <v>0.18</v>
      </c>
    </row>
    <row r="14" spans="1:11" ht="30">
      <c r="A14" s="14">
        <v>6</v>
      </c>
      <c r="B14" s="14">
        <v>2011</v>
      </c>
      <c r="C14" s="10" t="s">
        <v>41</v>
      </c>
      <c r="D14" s="55">
        <v>1</v>
      </c>
      <c r="E14" s="8">
        <v>50</v>
      </c>
      <c r="F14" s="8">
        <v>45000</v>
      </c>
      <c r="G14" s="8">
        <f t="shared" si="0"/>
        <v>8100</v>
      </c>
      <c r="H14" s="11">
        <f>'Drains 2017'!I14</f>
        <v>13680.300214080002</v>
      </c>
      <c r="I14" s="11">
        <f t="shared" si="1"/>
        <v>11217.846175545601</v>
      </c>
      <c r="J14" s="59">
        <f t="shared" si="2"/>
        <v>2462.4540385344003</v>
      </c>
      <c r="K14" s="56">
        <v>0.18</v>
      </c>
    </row>
    <row r="15" spans="1:11" ht="15">
      <c r="A15" s="14">
        <v>7</v>
      </c>
      <c r="B15" s="14">
        <v>2011</v>
      </c>
      <c r="C15" s="10" t="s">
        <v>42</v>
      </c>
      <c r="D15" s="55">
        <v>1.5</v>
      </c>
      <c r="E15" s="8">
        <v>175</v>
      </c>
      <c r="F15" s="8">
        <v>170000</v>
      </c>
      <c r="G15" s="8">
        <f t="shared" si="0"/>
        <v>30600</v>
      </c>
      <c r="H15" s="11">
        <f>'Drains 2017'!I15</f>
        <v>51681.13414208</v>
      </c>
      <c r="I15" s="11">
        <f t="shared" si="1"/>
        <v>42378.529996505604</v>
      </c>
      <c r="J15" s="59">
        <f t="shared" si="2"/>
        <v>9302.6041455744</v>
      </c>
      <c r="K15" s="56">
        <v>0.18</v>
      </c>
    </row>
    <row r="16" spans="1:11" ht="15">
      <c r="A16" s="14">
        <v>8</v>
      </c>
      <c r="B16" s="14">
        <v>2011</v>
      </c>
      <c r="C16" s="10" t="s">
        <v>43</v>
      </c>
      <c r="D16" s="55">
        <v>1.5</v>
      </c>
      <c r="E16" s="8">
        <v>100</v>
      </c>
      <c r="F16" s="8">
        <v>40000</v>
      </c>
      <c r="G16" s="8">
        <f t="shared" si="0"/>
        <v>7200</v>
      </c>
      <c r="H16" s="11">
        <f>'Drains 2017'!I16</f>
        <v>12160.26685696</v>
      </c>
      <c r="I16" s="11">
        <f t="shared" si="1"/>
        <v>9971.418822707199</v>
      </c>
      <c r="J16" s="59">
        <f t="shared" si="2"/>
        <v>2188.8480342527996</v>
      </c>
      <c r="K16" s="56">
        <v>0.18</v>
      </c>
    </row>
    <row r="17" spans="1:11" ht="60">
      <c r="A17" s="14">
        <v>9</v>
      </c>
      <c r="B17" s="14">
        <v>2012</v>
      </c>
      <c r="C17" s="10" t="s">
        <v>500</v>
      </c>
      <c r="D17" s="55">
        <v>1.2</v>
      </c>
      <c r="E17" s="55">
        <v>4.15</v>
      </c>
      <c r="F17" s="8">
        <v>5150000</v>
      </c>
      <c r="G17" s="8">
        <f t="shared" si="0"/>
        <v>927000</v>
      </c>
      <c r="H17" s="11">
        <f>'Drains 2017'!I17</f>
        <v>1565634.3578336001</v>
      </c>
      <c r="I17" s="11">
        <f t="shared" si="1"/>
        <v>1283820.1734235522</v>
      </c>
      <c r="J17" s="59">
        <f t="shared" si="2"/>
        <v>281814.184410048</v>
      </c>
      <c r="K17" s="56">
        <v>0.18</v>
      </c>
    </row>
    <row r="18" spans="1:11" ht="45">
      <c r="A18" s="14">
        <v>10</v>
      </c>
      <c r="B18" s="14">
        <v>2012</v>
      </c>
      <c r="C18" s="10" t="s">
        <v>501</v>
      </c>
      <c r="D18" s="55">
        <v>1.2</v>
      </c>
      <c r="E18" s="55">
        <v>3.02</v>
      </c>
      <c r="F18" s="8">
        <v>4850000</v>
      </c>
      <c r="G18" s="8">
        <f t="shared" si="0"/>
        <v>873000</v>
      </c>
      <c r="H18" s="11">
        <f>'Drains 2017'!I18</f>
        <v>1474432.3564064</v>
      </c>
      <c r="I18" s="11">
        <f t="shared" si="1"/>
        <v>1209034.532253248</v>
      </c>
      <c r="J18" s="59">
        <f t="shared" si="2"/>
        <v>265397.824153152</v>
      </c>
      <c r="K18" s="56">
        <v>0.18</v>
      </c>
    </row>
    <row r="19" spans="1:10" ht="15">
      <c r="A19" s="10"/>
      <c r="B19" s="10"/>
      <c r="C19" s="10" t="s">
        <v>425</v>
      </c>
      <c r="D19" s="6"/>
      <c r="E19" s="8"/>
      <c r="F19" s="8">
        <f>SUM(F6:F18)</f>
        <v>11192000</v>
      </c>
      <c r="G19" s="8">
        <f>SUM(G6:G18)</f>
        <v>2014560</v>
      </c>
      <c r="H19" s="8">
        <f>SUM(H6:H18)</f>
        <v>3402442.666577408</v>
      </c>
      <c r="I19" s="8">
        <f>SUM(I6:I18)</f>
        <v>2790002.9865934746</v>
      </c>
      <c r="J19" s="57"/>
    </row>
    <row r="20" spans="1:12" ht="14.25">
      <c r="A20" s="7"/>
      <c r="B20" s="7"/>
      <c r="C20" s="7"/>
      <c r="D20" s="7"/>
      <c r="E20" s="7"/>
      <c r="F20" s="7"/>
      <c r="G20" s="7"/>
      <c r="H20" s="7"/>
      <c r="I20" s="7"/>
      <c r="J20" s="7"/>
      <c r="K20" s="4"/>
      <c r="L20" s="4"/>
    </row>
    <row r="21" spans="1:12" ht="14.25">
      <c r="A21" s="7"/>
      <c r="B21" s="7"/>
      <c r="C21" s="7"/>
      <c r="D21" s="7"/>
      <c r="E21" s="7"/>
      <c r="F21" s="7"/>
      <c r="G21" s="7"/>
      <c r="H21" s="7"/>
      <c r="I21" s="7"/>
      <c r="J21" s="7"/>
      <c r="K21" s="4"/>
      <c r="L21" s="4"/>
    </row>
    <row r="22" spans="1:12" ht="14.25">
      <c r="A22" s="7"/>
      <c r="B22" s="7"/>
      <c r="C22" s="7"/>
      <c r="D22" s="7"/>
      <c r="E22" s="7"/>
      <c r="F22" s="7"/>
      <c r="G22" s="7"/>
      <c r="H22" s="7"/>
      <c r="I22" s="7"/>
      <c r="J22" s="7"/>
      <c r="K22" s="4"/>
      <c r="L22" s="4"/>
    </row>
    <row r="23" spans="1:12" ht="14.25">
      <c r="A23" s="7"/>
      <c r="B23" s="7"/>
      <c r="C23" s="7"/>
      <c r="D23" s="7"/>
      <c r="E23" s="7"/>
      <c r="F23" s="7"/>
      <c r="G23" s="7"/>
      <c r="H23" s="7"/>
      <c r="I23" s="7"/>
      <c r="J23" s="7"/>
      <c r="K23" s="4"/>
      <c r="L23" s="4"/>
    </row>
    <row r="24" spans="1:12" ht="14.25">
      <c r="A24" s="7"/>
      <c r="B24" s="7"/>
      <c r="C24" s="7"/>
      <c r="D24" s="7"/>
      <c r="E24" s="7"/>
      <c r="F24" s="7"/>
      <c r="G24" s="7"/>
      <c r="H24" s="7"/>
      <c r="I24" s="7"/>
      <c r="J24" s="7"/>
      <c r="K24" s="4"/>
      <c r="L24" s="4"/>
    </row>
    <row r="25" spans="1:12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</sheetData>
  <sheetProtection/>
  <mergeCells count="3">
    <mergeCell ref="A1:H1"/>
    <mergeCell ref="A2:H2"/>
    <mergeCell ref="A3:H3"/>
  </mergeCells>
  <printOptions/>
  <pageMargins left="0.63" right="0.18" top="1" bottom="1" header="0.5" footer="0.5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7030A0"/>
  </sheetPr>
  <dimension ref="A1:L25"/>
  <sheetViews>
    <sheetView zoomScalePageLayoutView="0" workbookViewId="0" topLeftCell="A1">
      <selection activeCell="H22" sqref="H22"/>
    </sheetView>
  </sheetViews>
  <sheetFormatPr defaultColWidth="9.140625" defaultRowHeight="12.75"/>
  <cols>
    <col min="1" max="1" width="3.8515625" style="0" customWidth="1"/>
    <col min="2" max="2" width="15.7109375" style="0" customWidth="1"/>
    <col min="3" max="3" width="34.57421875" style="0" customWidth="1"/>
    <col min="4" max="4" width="19.7109375" style="0" customWidth="1"/>
    <col min="5" max="5" width="15.140625" style="0" customWidth="1"/>
    <col min="6" max="6" width="12.7109375" style="0" customWidth="1"/>
    <col min="7" max="7" width="14.8515625" style="0" customWidth="1"/>
    <col min="8" max="8" width="10.421875" style="0" customWidth="1"/>
    <col min="9" max="9" width="10.140625" style="0" customWidth="1"/>
    <col min="10" max="10" width="8.421875" style="0" hidden="1" customWidth="1"/>
    <col min="11" max="11" width="4.8515625" style="0" hidden="1" customWidth="1"/>
    <col min="12" max="12" width="9.140625" style="0" customWidth="1"/>
  </cols>
  <sheetData>
    <row r="1" spans="1:10" ht="16.5" customHeight="1">
      <c r="A1" s="112" t="s">
        <v>398</v>
      </c>
      <c r="B1" s="112"/>
      <c r="C1" s="112"/>
      <c r="D1" s="112"/>
      <c r="E1" s="112"/>
      <c r="F1" s="112"/>
      <c r="G1" s="112"/>
      <c r="H1" s="112"/>
      <c r="I1" s="53"/>
      <c r="J1" s="53"/>
    </row>
    <row r="2" spans="1:10" ht="15">
      <c r="A2" s="116" t="s">
        <v>0</v>
      </c>
      <c r="B2" s="116"/>
      <c r="C2" s="116"/>
      <c r="D2" s="116"/>
      <c r="E2" s="116"/>
      <c r="F2" s="116"/>
      <c r="G2" s="116"/>
      <c r="H2" s="116"/>
      <c r="I2" s="54"/>
      <c r="J2" s="54"/>
    </row>
    <row r="3" spans="1:10" ht="15">
      <c r="A3" s="116" t="s">
        <v>37</v>
      </c>
      <c r="B3" s="116"/>
      <c r="C3" s="116"/>
      <c r="D3" s="116"/>
      <c r="E3" s="116"/>
      <c r="F3" s="116"/>
      <c r="G3" s="116"/>
      <c r="H3" s="116"/>
      <c r="I3" s="54"/>
      <c r="J3" s="54"/>
    </row>
    <row r="5" spans="1:10" ht="72" customHeight="1">
      <c r="A5" s="12" t="s">
        <v>2</v>
      </c>
      <c r="B5" s="12" t="s">
        <v>28</v>
      </c>
      <c r="C5" s="12" t="s">
        <v>32</v>
      </c>
      <c r="D5" s="12" t="s">
        <v>33</v>
      </c>
      <c r="E5" s="12" t="s">
        <v>34</v>
      </c>
      <c r="F5" s="12" t="s">
        <v>35</v>
      </c>
      <c r="G5" s="12" t="s">
        <v>36</v>
      </c>
      <c r="H5" s="12" t="s">
        <v>447</v>
      </c>
      <c r="I5" s="12" t="s">
        <v>449</v>
      </c>
      <c r="J5" s="58"/>
    </row>
    <row r="6" spans="1:11" ht="15">
      <c r="A6" s="14">
        <v>1</v>
      </c>
      <c r="B6" s="14">
        <v>2001</v>
      </c>
      <c r="C6" s="10" t="s">
        <v>168</v>
      </c>
      <c r="D6" s="55">
        <v>0.9</v>
      </c>
      <c r="E6" s="8">
        <v>200</v>
      </c>
      <c r="F6" s="8">
        <v>100000</v>
      </c>
      <c r="G6" s="8">
        <f>F6*K6</f>
        <v>18000</v>
      </c>
      <c r="H6" s="11">
        <f>'Drains 2018'!I6</f>
        <v>24928.547056768002</v>
      </c>
      <c r="I6" s="11">
        <f>H6-J6</f>
        <v>20441.408586549762</v>
      </c>
      <c r="J6" s="59">
        <f>H6*K6</f>
        <v>4487.13847021824</v>
      </c>
      <c r="K6" s="56">
        <v>0.18</v>
      </c>
    </row>
    <row r="7" spans="1:11" ht="30">
      <c r="A7" s="14">
        <v>2</v>
      </c>
      <c r="B7" s="14">
        <v>2004</v>
      </c>
      <c r="C7" s="10" t="s">
        <v>193</v>
      </c>
      <c r="D7" s="55">
        <v>0.9</v>
      </c>
      <c r="E7" s="8">
        <v>74</v>
      </c>
      <c r="F7" s="8">
        <v>64000</v>
      </c>
      <c r="G7" s="8">
        <f aca="true" t="shared" si="0" ref="G7:G18">F7*K7</f>
        <v>11520</v>
      </c>
      <c r="H7" s="11">
        <f>'Drains 2018'!I7</f>
        <v>15954.270116331516</v>
      </c>
      <c r="I7" s="11">
        <f aca="true" t="shared" si="1" ref="I7:I18">H7-J7</f>
        <v>13082.501495391843</v>
      </c>
      <c r="J7" s="59">
        <f aca="true" t="shared" si="2" ref="J7:J18">H7*K7</f>
        <v>2871.768620939673</v>
      </c>
      <c r="K7" s="56">
        <v>0.18</v>
      </c>
    </row>
    <row r="8" spans="1:11" ht="15">
      <c r="A8" s="14">
        <v>3</v>
      </c>
      <c r="B8" s="14">
        <v>2006</v>
      </c>
      <c r="C8" s="10" t="s">
        <v>229</v>
      </c>
      <c r="D8" s="55">
        <v>0.9</v>
      </c>
      <c r="E8" s="8">
        <v>130</v>
      </c>
      <c r="F8" s="8">
        <v>130000</v>
      </c>
      <c r="G8" s="8">
        <f t="shared" si="0"/>
        <v>23400</v>
      </c>
      <c r="H8" s="11">
        <f>'Drains 2018'!I8</f>
        <v>32407.111173798396</v>
      </c>
      <c r="I8" s="11">
        <f t="shared" si="1"/>
        <v>26573.831162514685</v>
      </c>
      <c r="J8" s="59">
        <f t="shared" si="2"/>
        <v>5833.280011283711</v>
      </c>
      <c r="K8" s="56">
        <v>0.18</v>
      </c>
    </row>
    <row r="9" spans="1:11" ht="15">
      <c r="A9" s="14">
        <v>4</v>
      </c>
      <c r="B9" s="14">
        <v>2008</v>
      </c>
      <c r="C9" s="10" t="s">
        <v>254</v>
      </c>
      <c r="D9" s="55">
        <v>0.9</v>
      </c>
      <c r="E9" s="8">
        <v>10</v>
      </c>
      <c r="F9" s="8">
        <v>15000</v>
      </c>
      <c r="G9" s="8">
        <f t="shared" si="0"/>
        <v>2700</v>
      </c>
      <c r="H9" s="11">
        <f>'Drains 2018'!I9</f>
        <v>3739.2820585152</v>
      </c>
      <c r="I9" s="11">
        <f t="shared" si="1"/>
        <v>3066.211287982464</v>
      </c>
      <c r="J9" s="59">
        <f t="shared" si="2"/>
        <v>673.070770532736</v>
      </c>
      <c r="K9" s="56">
        <v>0.18</v>
      </c>
    </row>
    <row r="10" spans="1:11" ht="15">
      <c r="A10" s="14">
        <v>5</v>
      </c>
      <c r="B10" s="14">
        <v>2011</v>
      </c>
      <c r="C10" s="10" t="s">
        <v>279</v>
      </c>
      <c r="D10" s="55">
        <v>0.9</v>
      </c>
      <c r="E10" s="8">
        <v>360</v>
      </c>
      <c r="F10" s="8">
        <v>460000</v>
      </c>
      <c r="G10" s="8">
        <f t="shared" si="0"/>
        <v>82800</v>
      </c>
      <c r="H10" s="11">
        <f>'Drains 2018'!I10</f>
        <v>114671.31646113281</v>
      </c>
      <c r="I10" s="11">
        <f t="shared" si="1"/>
        <v>94030.4794981289</v>
      </c>
      <c r="J10" s="59">
        <f t="shared" si="2"/>
        <v>20640.836963003905</v>
      </c>
      <c r="K10" s="56">
        <v>0.18</v>
      </c>
    </row>
    <row r="11" spans="1:11" ht="15">
      <c r="A11" s="14">
        <v>3</v>
      </c>
      <c r="B11" s="14">
        <v>2011</v>
      </c>
      <c r="C11" s="10" t="s">
        <v>38</v>
      </c>
      <c r="D11" s="55">
        <v>1.5</v>
      </c>
      <c r="E11" s="8">
        <v>100</v>
      </c>
      <c r="F11" s="8">
        <v>50000</v>
      </c>
      <c r="G11" s="8">
        <f t="shared" si="0"/>
        <v>9000</v>
      </c>
      <c r="H11" s="11">
        <f>'Drains 2018'!I11</f>
        <v>12464.273528384001</v>
      </c>
      <c r="I11" s="11">
        <f t="shared" si="1"/>
        <v>10220.704293274881</v>
      </c>
      <c r="J11" s="59">
        <f t="shared" si="2"/>
        <v>2243.56923510912</v>
      </c>
      <c r="K11" s="56">
        <v>0.18</v>
      </c>
    </row>
    <row r="12" spans="1:11" ht="30">
      <c r="A12" s="14">
        <v>4</v>
      </c>
      <c r="B12" s="14">
        <v>2011</v>
      </c>
      <c r="C12" s="10" t="s">
        <v>39</v>
      </c>
      <c r="D12" s="55">
        <v>1</v>
      </c>
      <c r="E12" s="8">
        <v>75</v>
      </c>
      <c r="F12" s="8">
        <v>50000</v>
      </c>
      <c r="G12" s="8">
        <f t="shared" si="0"/>
        <v>9000</v>
      </c>
      <c r="H12" s="11">
        <f>'Drains 2018'!I12</f>
        <v>12464.273528384001</v>
      </c>
      <c r="I12" s="11">
        <f t="shared" si="1"/>
        <v>10220.704293274881</v>
      </c>
      <c r="J12" s="59">
        <f t="shared" si="2"/>
        <v>2243.56923510912</v>
      </c>
      <c r="K12" s="56">
        <v>0.18</v>
      </c>
    </row>
    <row r="13" spans="1:11" ht="15">
      <c r="A13" s="14">
        <v>5</v>
      </c>
      <c r="B13" s="14">
        <v>2011</v>
      </c>
      <c r="C13" s="10" t="s">
        <v>40</v>
      </c>
      <c r="D13" s="55">
        <v>8</v>
      </c>
      <c r="E13" s="8">
        <v>100</v>
      </c>
      <c r="F13" s="8">
        <v>68000</v>
      </c>
      <c r="G13" s="8">
        <f t="shared" si="0"/>
        <v>12240</v>
      </c>
      <c r="H13" s="11">
        <f>'Drains 2018'!I13</f>
        <v>16951.41199860224</v>
      </c>
      <c r="I13" s="11">
        <f t="shared" si="1"/>
        <v>13900.157838853838</v>
      </c>
      <c r="J13" s="59">
        <f t="shared" si="2"/>
        <v>3051.2541597484033</v>
      </c>
      <c r="K13" s="56">
        <v>0.18</v>
      </c>
    </row>
    <row r="14" spans="1:11" ht="30">
      <c r="A14" s="14">
        <v>6</v>
      </c>
      <c r="B14" s="14">
        <v>2011</v>
      </c>
      <c r="C14" s="10" t="s">
        <v>41</v>
      </c>
      <c r="D14" s="55">
        <v>1</v>
      </c>
      <c r="E14" s="8">
        <v>50</v>
      </c>
      <c r="F14" s="8">
        <v>45000</v>
      </c>
      <c r="G14" s="8">
        <f t="shared" si="0"/>
        <v>8100</v>
      </c>
      <c r="H14" s="11">
        <f>'Drains 2018'!I14</f>
        <v>11217.846175545601</v>
      </c>
      <c r="I14" s="11">
        <f t="shared" si="1"/>
        <v>9198.633863947392</v>
      </c>
      <c r="J14" s="59">
        <f t="shared" si="2"/>
        <v>2019.212311598208</v>
      </c>
      <c r="K14" s="56">
        <v>0.18</v>
      </c>
    </row>
    <row r="15" spans="1:11" ht="15">
      <c r="A15" s="14">
        <v>7</v>
      </c>
      <c r="B15" s="14">
        <v>2011</v>
      </c>
      <c r="C15" s="10" t="s">
        <v>42</v>
      </c>
      <c r="D15" s="55">
        <v>1.5</v>
      </c>
      <c r="E15" s="8">
        <v>175</v>
      </c>
      <c r="F15" s="8">
        <v>170000</v>
      </c>
      <c r="G15" s="8">
        <f t="shared" si="0"/>
        <v>30600</v>
      </c>
      <c r="H15" s="11">
        <f>'Drains 2018'!I15</f>
        <v>42378.529996505604</v>
      </c>
      <c r="I15" s="11">
        <f t="shared" si="1"/>
        <v>34750.3945971346</v>
      </c>
      <c r="J15" s="59">
        <f t="shared" si="2"/>
        <v>7628.135399371008</v>
      </c>
      <c r="K15" s="56">
        <v>0.18</v>
      </c>
    </row>
    <row r="16" spans="1:11" ht="15">
      <c r="A16" s="14">
        <v>8</v>
      </c>
      <c r="B16" s="14">
        <v>2011</v>
      </c>
      <c r="C16" s="10" t="s">
        <v>43</v>
      </c>
      <c r="D16" s="55">
        <v>1.5</v>
      </c>
      <c r="E16" s="8">
        <v>100</v>
      </c>
      <c r="F16" s="8">
        <v>40000</v>
      </c>
      <c r="G16" s="8">
        <f t="shared" si="0"/>
        <v>7200</v>
      </c>
      <c r="H16" s="11">
        <f>'Drains 2018'!I16</f>
        <v>9971.418822707199</v>
      </c>
      <c r="I16" s="11">
        <f t="shared" si="1"/>
        <v>8176.563434619903</v>
      </c>
      <c r="J16" s="59">
        <f t="shared" si="2"/>
        <v>1794.8553880872958</v>
      </c>
      <c r="K16" s="56">
        <v>0.18</v>
      </c>
    </row>
    <row r="17" spans="1:11" ht="60">
      <c r="A17" s="14">
        <v>9</v>
      </c>
      <c r="B17" s="14">
        <v>2012</v>
      </c>
      <c r="C17" s="10" t="s">
        <v>500</v>
      </c>
      <c r="D17" s="55">
        <v>1.2</v>
      </c>
      <c r="E17" s="55">
        <v>4.15</v>
      </c>
      <c r="F17" s="8">
        <v>5150000</v>
      </c>
      <c r="G17" s="8">
        <f t="shared" si="0"/>
        <v>927000</v>
      </c>
      <c r="H17" s="11">
        <f>'Drains 2018'!I17</f>
        <v>1283820.1734235522</v>
      </c>
      <c r="I17" s="11">
        <f t="shared" si="1"/>
        <v>1052732.5422073128</v>
      </c>
      <c r="J17" s="59">
        <f t="shared" si="2"/>
        <v>231087.6312162394</v>
      </c>
      <c r="K17" s="56">
        <v>0.18</v>
      </c>
    </row>
    <row r="18" spans="1:11" ht="45">
      <c r="A18" s="14">
        <v>10</v>
      </c>
      <c r="B18" s="14">
        <v>2012</v>
      </c>
      <c r="C18" s="10" t="s">
        <v>501</v>
      </c>
      <c r="D18" s="55">
        <v>1.2</v>
      </c>
      <c r="E18" s="55">
        <v>3.02</v>
      </c>
      <c r="F18" s="8">
        <v>4850000</v>
      </c>
      <c r="G18" s="8">
        <f t="shared" si="0"/>
        <v>873000</v>
      </c>
      <c r="H18" s="11">
        <f>'Drains 2018'!I18</f>
        <v>1209034.532253248</v>
      </c>
      <c r="I18" s="11">
        <f t="shared" si="1"/>
        <v>991408.3164476634</v>
      </c>
      <c r="J18" s="59">
        <f t="shared" si="2"/>
        <v>217626.21580558462</v>
      </c>
      <c r="K18" s="56">
        <v>0.18</v>
      </c>
    </row>
    <row r="19" spans="1:10" ht="15">
      <c r="A19" s="10"/>
      <c r="B19" s="10"/>
      <c r="C19" s="10" t="s">
        <v>425</v>
      </c>
      <c r="D19" s="6"/>
      <c r="E19" s="8"/>
      <c r="F19" s="8">
        <f>SUM(F6:F18)</f>
        <v>11192000</v>
      </c>
      <c r="G19" s="8">
        <f>SUM(G6:G18)</f>
        <v>2014560</v>
      </c>
      <c r="H19" s="8">
        <f>SUM(H6:H18)</f>
        <v>2790002.9865934746</v>
      </c>
      <c r="I19" s="8">
        <f>SUM(I6:I18)</f>
        <v>2287802.449006649</v>
      </c>
      <c r="J19" s="57"/>
    </row>
    <row r="20" spans="1:12" ht="14.25">
      <c r="A20" s="7"/>
      <c r="B20" s="7"/>
      <c r="C20" s="7"/>
      <c r="D20" s="7"/>
      <c r="E20" s="7"/>
      <c r="F20" s="7"/>
      <c r="G20" s="7"/>
      <c r="H20" s="7"/>
      <c r="I20" s="7"/>
      <c r="J20" s="7"/>
      <c r="K20" s="4"/>
      <c r="L20" s="4"/>
    </row>
    <row r="21" spans="1:12" ht="14.25">
      <c r="A21" s="7"/>
      <c r="B21" s="7"/>
      <c r="C21" s="7"/>
      <c r="D21" s="7"/>
      <c r="E21" s="7"/>
      <c r="F21" s="7"/>
      <c r="G21" s="7"/>
      <c r="H21" s="7"/>
      <c r="I21" s="7"/>
      <c r="J21" s="7"/>
      <c r="K21" s="4"/>
      <c r="L21" s="4"/>
    </row>
    <row r="22" spans="1:12" ht="14.25">
      <c r="A22" s="7"/>
      <c r="B22" s="7"/>
      <c r="C22" s="7"/>
      <c r="D22" s="7"/>
      <c r="E22" s="7"/>
      <c r="F22" s="7"/>
      <c r="G22" s="7"/>
      <c r="H22" s="7"/>
      <c r="I22" s="7"/>
      <c r="J22" s="7"/>
      <c r="K22" s="4"/>
      <c r="L22" s="4"/>
    </row>
    <row r="23" spans="1:12" ht="14.25">
      <c r="A23" s="7"/>
      <c r="B23" s="7"/>
      <c r="C23" s="7"/>
      <c r="D23" s="7"/>
      <c r="E23" s="7"/>
      <c r="F23" s="7"/>
      <c r="G23" s="7"/>
      <c r="H23" s="7"/>
      <c r="I23" s="7"/>
      <c r="J23" s="7"/>
      <c r="K23" s="4"/>
      <c r="L23" s="4"/>
    </row>
    <row r="24" spans="1:12" ht="14.25">
      <c r="A24" s="7"/>
      <c r="B24" s="7"/>
      <c r="C24" s="7"/>
      <c r="D24" s="7"/>
      <c r="E24" s="7"/>
      <c r="F24" s="7"/>
      <c r="G24" s="7"/>
      <c r="H24" s="7"/>
      <c r="I24" s="7"/>
      <c r="J24" s="7"/>
      <c r="K24" s="4"/>
      <c r="L24" s="4"/>
    </row>
    <row r="25" spans="1:12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</sheetData>
  <sheetProtection/>
  <mergeCells count="3">
    <mergeCell ref="A1:H1"/>
    <mergeCell ref="A2:H2"/>
    <mergeCell ref="A3:H3"/>
  </mergeCells>
  <printOptions/>
  <pageMargins left="0.74" right="0.32" top="1" bottom="1" header="0.5" footer="0.5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F0"/>
  </sheetPr>
  <dimension ref="A1:N20"/>
  <sheetViews>
    <sheetView zoomScalePageLayoutView="0" workbookViewId="0" topLeftCell="A10">
      <selection activeCell="B20" sqref="B20"/>
    </sheetView>
  </sheetViews>
  <sheetFormatPr defaultColWidth="9.140625" defaultRowHeight="12.75"/>
  <cols>
    <col min="1" max="1" width="4.421875" style="0" customWidth="1"/>
    <col min="2" max="2" width="16.140625" style="0" customWidth="1"/>
    <col min="3" max="3" width="15.57421875" style="0" customWidth="1"/>
    <col min="4" max="4" width="11.57421875" style="0" customWidth="1"/>
    <col min="5" max="5" width="17.00390625" style="0" customWidth="1"/>
    <col min="6" max="6" width="11.57421875" style="0" customWidth="1"/>
    <col min="7" max="7" width="7.00390625" style="0" customWidth="1"/>
    <col min="8" max="8" width="17.421875" style="0" customWidth="1"/>
    <col min="9" max="9" width="12.421875" style="0" customWidth="1"/>
    <col min="10" max="10" width="11.421875" style="0" customWidth="1"/>
    <col min="11" max="11" width="16.421875" style="0" customWidth="1"/>
    <col min="12" max="12" width="11.57421875" style="0" hidden="1" customWidth="1"/>
    <col min="13" max="13" width="8.00390625" style="4" hidden="1" customWidth="1"/>
    <col min="14" max="14" width="7.140625" style="4" hidden="1" customWidth="1"/>
  </cols>
  <sheetData>
    <row r="1" spans="1:11" ht="21" customHeight="1">
      <c r="A1" s="119" t="s">
        <v>400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spans="1:11" ht="14.25">
      <c r="A2" s="118" t="s">
        <v>0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</row>
    <row r="3" spans="1:11" ht="14.25">
      <c r="A3" s="118" t="s">
        <v>402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</row>
    <row r="4" spans="1:11" ht="12.75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</row>
    <row r="5" spans="1:12" ht="45">
      <c r="A5" s="90" t="s">
        <v>2</v>
      </c>
      <c r="B5" s="90" t="s">
        <v>44</v>
      </c>
      <c r="C5" s="90" t="s">
        <v>45</v>
      </c>
      <c r="D5" s="90" t="s">
        <v>57</v>
      </c>
      <c r="E5" s="90" t="s">
        <v>47</v>
      </c>
      <c r="F5" s="90" t="s">
        <v>48</v>
      </c>
      <c r="G5" s="90" t="s">
        <v>49</v>
      </c>
      <c r="H5" s="90" t="s">
        <v>50</v>
      </c>
      <c r="I5" s="90" t="s">
        <v>10</v>
      </c>
      <c r="J5" s="90" t="s">
        <v>11</v>
      </c>
      <c r="K5" s="90" t="s">
        <v>420</v>
      </c>
      <c r="L5" s="11" t="s">
        <v>507</v>
      </c>
    </row>
    <row r="6" spans="1:14" ht="28.5">
      <c r="A6" s="90">
        <v>1</v>
      </c>
      <c r="B6" s="90" t="s">
        <v>51</v>
      </c>
      <c r="C6" s="90" t="s">
        <v>54</v>
      </c>
      <c r="D6" s="90" t="s">
        <v>58</v>
      </c>
      <c r="E6" s="90" t="s">
        <v>61</v>
      </c>
      <c r="F6" s="90" t="s">
        <v>64</v>
      </c>
      <c r="G6" s="90" t="s">
        <v>67</v>
      </c>
      <c r="H6" s="90" t="s">
        <v>68</v>
      </c>
      <c r="I6" s="90">
        <v>445604</v>
      </c>
      <c r="J6" s="90">
        <f>I6*M6</f>
        <v>111401</v>
      </c>
      <c r="K6" s="90">
        <f>I6-J6</f>
        <v>334203</v>
      </c>
      <c r="L6" s="60">
        <f>K6-N6</f>
        <v>250652</v>
      </c>
      <c r="M6" s="62">
        <v>0.25</v>
      </c>
      <c r="N6" s="4">
        <f>ROUND(K6*M6,)</f>
        <v>83551</v>
      </c>
    </row>
    <row r="7" spans="1:14" ht="42.75">
      <c r="A7" s="90">
        <v>2</v>
      </c>
      <c r="B7" s="90" t="s">
        <v>52</v>
      </c>
      <c r="C7" s="90" t="s">
        <v>55</v>
      </c>
      <c r="D7" s="90" t="s">
        <v>59</v>
      </c>
      <c r="E7" s="90" t="s">
        <v>62</v>
      </c>
      <c r="F7" s="90" t="s">
        <v>65</v>
      </c>
      <c r="G7" s="90" t="s">
        <v>67</v>
      </c>
      <c r="H7" s="90" t="s">
        <v>68</v>
      </c>
      <c r="I7" s="90">
        <v>431648</v>
      </c>
      <c r="J7" s="90">
        <f>I7*M7</f>
        <v>107912</v>
      </c>
      <c r="K7" s="90">
        <f>I7-J7</f>
        <v>323736</v>
      </c>
      <c r="L7" s="60">
        <f>K7-N7</f>
        <v>242802</v>
      </c>
      <c r="M7" s="62">
        <v>0.25</v>
      </c>
      <c r="N7" s="4">
        <f>ROUND(K7*M7,)</f>
        <v>80934</v>
      </c>
    </row>
    <row r="8" spans="1:14" ht="57">
      <c r="A8" s="90">
        <v>3</v>
      </c>
      <c r="B8" s="90" t="s">
        <v>53</v>
      </c>
      <c r="C8" s="90" t="s">
        <v>56</v>
      </c>
      <c r="D8" s="90" t="s">
        <v>60</v>
      </c>
      <c r="E8" s="90" t="s">
        <v>63</v>
      </c>
      <c r="F8" s="90" t="s">
        <v>66</v>
      </c>
      <c r="G8" s="90" t="s">
        <v>67</v>
      </c>
      <c r="H8" s="90" t="s">
        <v>69</v>
      </c>
      <c r="I8" s="90">
        <v>585000</v>
      </c>
      <c r="J8" s="90">
        <f>I8*M8</f>
        <v>146250</v>
      </c>
      <c r="K8" s="90">
        <f>I8-J8</f>
        <v>438750</v>
      </c>
      <c r="L8" s="60">
        <f>K8-N8</f>
        <v>329062</v>
      </c>
      <c r="M8" s="62">
        <v>0.25</v>
      </c>
      <c r="N8" s="4">
        <f>ROUND(K8*M8,)</f>
        <v>109688</v>
      </c>
    </row>
    <row r="9" spans="1:14" ht="28.5">
      <c r="A9" s="90">
        <v>4</v>
      </c>
      <c r="B9" s="90" t="s">
        <v>502</v>
      </c>
      <c r="C9" s="90" t="s">
        <v>503</v>
      </c>
      <c r="D9" s="90" t="s">
        <v>504</v>
      </c>
      <c r="E9" s="90" t="s">
        <v>505</v>
      </c>
      <c r="F9" s="90" t="s">
        <v>506</v>
      </c>
      <c r="G9" s="90" t="s">
        <v>67</v>
      </c>
      <c r="H9" s="90" t="s">
        <v>68</v>
      </c>
      <c r="I9" s="90">
        <v>1920000</v>
      </c>
      <c r="J9" s="90">
        <f>I9*M9</f>
        <v>480000</v>
      </c>
      <c r="K9" s="90">
        <f>I9-J9</f>
        <v>1440000</v>
      </c>
      <c r="L9" s="60">
        <f>K9-N9</f>
        <v>1080000</v>
      </c>
      <c r="M9" s="62">
        <v>0.25</v>
      </c>
      <c r="N9" s="4">
        <f>ROUND(K9*M9,)</f>
        <v>360000</v>
      </c>
    </row>
    <row r="10" spans="1:12" ht="15">
      <c r="A10" s="90"/>
      <c r="B10" s="91" t="s">
        <v>425</v>
      </c>
      <c r="C10" s="90"/>
      <c r="D10" s="90"/>
      <c r="E10" s="90"/>
      <c r="F10" s="90"/>
      <c r="G10" s="90"/>
      <c r="H10" s="90"/>
      <c r="I10" s="90">
        <f>SUM(I6:I9)</f>
        <v>3382252</v>
      </c>
      <c r="J10" s="90">
        <f>SUM(J6:J8)</f>
        <v>365563</v>
      </c>
      <c r="K10" s="90">
        <f>SUM(K6:K9)</f>
        <v>2536689</v>
      </c>
      <c r="L10" s="61">
        <f>SUM(L6:L9)</f>
        <v>1902516</v>
      </c>
    </row>
    <row r="11" spans="1:11" ht="15">
      <c r="A11" s="117" t="s">
        <v>83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</row>
    <row r="12" spans="1:12" ht="28.5">
      <c r="A12" s="92" t="s">
        <v>2</v>
      </c>
      <c r="B12" s="92" t="s">
        <v>70</v>
      </c>
      <c r="C12" s="92" t="s">
        <v>45</v>
      </c>
      <c r="D12" s="92" t="s">
        <v>46</v>
      </c>
      <c r="E12" s="92" t="s">
        <v>47</v>
      </c>
      <c r="F12" s="92" t="s">
        <v>48</v>
      </c>
      <c r="G12" s="92" t="s">
        <v>71</v>
      </c>
      <c r="H12" s="92" t="s">
        <v>50</v>
      </c>
      <c r="I12" s="92" t="s">
        <v>10</v>
      </c>
      <c r="J12" s="92" t="s">
        <v>11</v>
      </c>
      <c r="K12" s="92" t="s">
        <v>418</v>
      </c>
      <c r="L12" s="39"/>
    </row>
    <row r="13" spans="1:14" ht="42.75">
      <c r="A13" s="90">
        <v>1</v>
      </c>
      <c r="B13" s="90" t="s">
        <v>72</v>
      </c>
      <c r="C13" s="90" t="s">
        <v>74</v>
      </c>
      <c r="D13" s="90" t="s">
        <v>76</v>
      </c>
      <c r="E13" s="90" t="s">
        <v>78</v>
      </c>
      <c r="F13" s="93">
        <v>12.98</v>
      </c>
      <c r="G13" s="90" t="s">
        <v>67</v>
      </c>
      <c r="H13" s="90" t="s">
        <v>68</v>
      </c>
      <c r="I13" s="90">
        <v>95000</v>
      </c>
      <c r="J13" s="90">
        <f>I13*M13</f>
        <v>23750</v>
      </c>
      <c r="K13" s="90">
        <f>I13-J13</f>
        <v>71250</v>
      </c>
      <c r="L13" s="60">
        <f>K13-N13</f>
        <v>53437</v>
      </c>
      <c r="M13" s="62">
        <v>0.25</v>
      </c>
      <c r="N13" s="4">
        <f>ROUND(K13*M13,)</f>
        <v>17813</v>
      </c>
    </row>
    <row r="14" spans="1:14" ht="42.75">
      <c r="A14" s="90">
        <v>2</v>
      </c>
      <c r="B14" s="90" t="s">
        <v>73</v>
      </c>
      <c r="C14" s="90" t="s">
        <v>75</v>
      </c>
      <c r="D14" s="90" t="s">
        <v>77</v>
      </c>
      <c r="E14" s="90" t="s">
        <v>79</v>
      </c>
      <c r="F14" s="90" t="s">
        <v>80</v>
      </c>
      <c r="G14" s="90" t="s">
        <v>81</v>
      </c>
      <c r="H14" s="90" t="s">
        <v>82</v>
      </c>
      <c r="I14" s="90">
        <v>342160</v>
      </c>
      <c r="J14" s="90">
        <f>I14*M14</f>
        <v>85540</v>
      </c>
      <c r="K14" s="90">
        <v>102648</v>
      </c>
      <c r="L14" s="60">
        <f>K14-N14</f>
        <v>76986</v>
      </c>
      <c r="M14" s="62">
        <v>0.25</v>
      </c>
      <c r="N14" s="4">
        <f>ROUND(K14*M14,)</f>
        <v>25662</v>
      </c>
    </row>
    <row r="15" spans="1:14" ht="28.5">
      <c r="A15" s="90">
        <v>3</v>
      </c>
      <c r="B15" s="90" t="s">
        <v>151</v>
      </c>
      <c r="C15" s="90" t="s">
        <v>152</v>
      </c>
      <c r="D15" s="90" t="s">
        <v>153</v>
      </c>
      <c r="E15" s="90" t="s">
        <v>154</v>
      </c>
      <c r="F15" s="90" t="s">
        <v>155</v>
      </c>
      <c r="G15" s="90" t="s">
        <v>156</v>
      </c>
      <c r="H15" s="90" t="s">
        <v>68</v>
      </c>
      <c r="I15" s="94">
        <v>261000</v>
      </c>
      <c r="J15" s="90">
        <f>I15*M15</f>
        <v>65250</v>
      </c>
      <c r="K15" s="94">
        <v>65250</v>
      </c>
      <c r="L15" s="60">
        <f>K15-N15</f>
        <v>48937</v>
      </c>
      <c r="M15" s="62">
        <v>0.25</v>
      </c>
      <c r="N15" s="4">
        <f>ROUND(K15*M15,)</f>
        <v>16313</v>
      </c>
    </row>
    <row r="16" spans="1:14" ht="15">
      <c r="A16" s="90"/>
      <c r="B16" s="91" t="s">
        <v>425</v>
      </c>
      <c r="C16" s="90"/>
      <c r="D16" s="90"/>
      <c r="E16" s="90"/>
      <c r="F16" s="90"/>
      <c r="G16" s="90"/>
      <c r="H16" s="90"/>
      <c r="I16" s="94">
        <f>SUM(I13:I15)</f>
        <v>698160</v>
      </c>
      <c r="J16" s="94">
        <f>SUM(J13:J15)</f>
        <v>174540</v>
      </c>
      <c r="K16" s="94">
        <f>SUM(K13:K15)</f>
        <v>239148</v>
      </c>
      <c r="L16" s="60">
        <f>SUM(L13:L15)</f>
        <v>179360</v>
      </c>
      <c r="M16" s="62">
        <v>0.25</v>
      </c>
      <c r="N16" s="4">
        <f>ROUND(K16*M16,)</f>
        <v>59787</v>
      </c>
    </row>
    <row r="17" spans="1:11" ht="15">
      <c r="A17" s="117" t="s">
        <v>84</v>
      </c>
      <c r="B17" s="117"/>
      <c r="C17" s="117"/>
      <c r="D17" s="117"/>
      <c r="E17" s="117"/>
      <c r="F17" s="117"/>
      <c r="G17" s="117"/>
      <c r="H17" s="117"/>
      <c r="I17" s="117"/>
      <c r="J17" s="117"/>
      <c r="K17" s="117"/>
    </row>
    <row r="18" spans="1:11" ht="28.5">
      <c r="A18" s="92" t="s">
        <v>2</v>
      </c>
      <c r="B18" s="92" t="s">
        <v>70</v>
      </c>
      <c r="C18" s="92" t="s">
        <v>45</v>
      </c>
      <c r="D18" s="92" t="s">
        <v>57</v>
      </c>
      <c r="E18" s="92" t="s">
        <v>47</v>
      </c>
      <c r="F18" s="92" t="s">
        <v>48</v>
      </c>
      <c r="G18" s="92" t="s">
        <v>49</v>
      </c>
      <c r="H18" s="92" t="s">
        <v>50</v>
      </c>
      <c r="I18" s="92" t="s">
        <v>10</v>
      </c>
      <c r="J18" s="92" t="s">
        <v>11</v>
      </c>
      <c r="K18" s="92" t="s">
        <v>418</v>
      </c>
    </row>
    <row r="19" spans="1:11" ht="14.25">
      <c r="A19" s="92">
        <v>1</v>
      </c>
      <c r="B19" s="92">
        <v>2</v>
      </c>
      <c r="C19" s="92">
        <v>3</v>
      </c>
      <c r="D19" s="92">
        <v>4</v>
      </c>
      <c r="E19" s="92">
        <v>5</v>
      </c>
      <c r="F19" s="92">
        <v>6</v>
      </c>
      <c r="G19" s="92">
        <v>7</v>
      </c>
      <c r="H19" s="92">
        <v>8</v>
      </c>
      <c r="I19" s="92">
        <v>9</v>
      </c>
      <c r="J19" s="92">
        <v>10</v>
      </c>
      <c r="K19" s="92">
        <v>11</v>
      </c>
    </row>
    <row r="20" spans="1:11" ht="51" customHeight="1">
      <c r="A20" s="92">
        <v>1</v>
      </c>
      <c r="B20" s="92" t="s">
        <v>138</v>
      </c>
      <c r="C20" s="92" t="s">
        <v>85</v>
      </c>
      <c r="D20" s="92" t="s">
        <v>138</v>
      </c>
      <c r="E20" s="92" t="s">
        <v>138</v>
      </c>
      <c r="F20" s="92">
        <v>39661</v>
      </c>
      <c r="G20" s="92" t="s">
        <v>403</v>
      </c>
      <c r="H20" s="92" t="s">
        <v>15</v>
      </c>
      <c r="I20" s="92">
        <v>2500</v>
      </c>
      <c r="J20" s="92">
        <v>2500</v>
      </c>
      <c r="K20" s="92">
        <v>0</v>
      </c>
    </row>
  </sheetData>
  <sheetProtection/>
  <mergeCells count="5">
    <mergeCell ref="A17:K17"/>
    <mergeCell ref="A2:K2"/>
    <mergeCell ref="A1:K1"/>
    <mergeCell ref="A3:K3"/>
    <mergeCell ref="A11:K11"/>
  </mergeCells>
  <printOptions/>
  <pageMargins left="0.46" right="0.27" top="0.19" bottom="0.21" header="0.21" footer="0.19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F0"/>
  </sheetPr>
  <dimension ref="A1:N20"/>
  <sheetViews>
    <sheetView zoomScalePageLayoutView="0" workbookViewId="0" topLeftCell="A10">
      <selection activeCell="D8" sqref="D8"/>
    </sheetView>
  </sheetViews>
  <sheetFormatPr defaultColWidth="9.140625" defaultRowHeight="12.75"/>
  <cols>
    <col min="1" max="1" width="4.421875" style="0" customWidth="1"/>
    <col min="2" max="2" width="16.140625" style="0" customWidth="1"/>
    <col min="3" max="3" width="15.57421875" style="0" customWidth="1"/>
    <col min="4" max="4" width="11.57421875" style="0" customWidth="1"/>
    <col min="5" max="5" width="17.00390625" style="0" customWidth="1"/>
    <col min="6" max="6" width="11.57421875" style="0" customWidth="1"/>
    <col min="7" max="7" width="7.00390625" style="0" customWidth="1"/>
    <col min="8" max="8" width="15.00390625" style="0" customWidth="1"/>
    <col min="9" max="9" width="9.8515625" style="0" customWidth="1"/>
    <col min="10" max="10" width="11.421875" style="0" customWidth="1"/>
    <col min="11" max="11" width="12.140625" style="0" customWidth="1"/>
    <col min="12" max="12" width="13.28125" style="0" customWidth="1"/>
    <col min="13" max="13" width="10.421875" style="4" hidden="1" customWidth="1"/>
    <col min="14" max="14" width="13.140625" style="4" hidden="1" customWidth="1"/>
  </cols>
  <sheetData>
    <row r="1" spans="1:11" ht="21" customHeight="1">
      <c r="A1" s="119" t="s">
        <v>400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spans="1:11" ht="14.25">
      <c r="A2" s="118" t="s">
        <v>0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</row>
    <row r="3" spans="1:11" ht="14.25">
      <c r="A3" s="118" t="s">
        <v>402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</row>
    <row r="4" spans="1:11" ht="12.75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</row>
    <row r="5" spans="1:12" ht="45">
      <c r="A5" s="90" t="s">
        <v>2</v>
      </c>
      <c r="B5" s="90" t="s">
        <v>44</v>
      </c>
      <c r="C5" s="90" t="s">
        <v>45</v>
      </c>
      <c r="D5" s="90" t="s">
        <v>57</v>
      </c>
      <c r="E5" s="90" t="s">
        <v>47</v>
      </c>
      <c r="F5" s="90" t="s">
        <v>48</v>
      </c>
      <c r="G5" s="90" t="s">
        <v>49</v>
      </c>
      <c r="H5" s="90" t="s">
        <v>50</v>
      </c>
      <c r="I5" s="90" t="s">
        <v>10</v>
      </c>
      <c r="J5" s="90" t="s">
        <v>11</v>
      </c>
      <c r="K5" s="90" t="s">
        <v>420</v>
      </c>
      <c r="L5" s="11" t="s">
        <v>507</v>
      </c>
    </row>
    <row r="6" spans="1:14" ht="28.5">
      <c r="A6" s="90">
        <v>1</v>
      </c>
      <c r="B6" s="90" t="s">
        <v>51</v>
      </c>
      <c r="C6" s="90" t="s">
        <v>54</v>
      </c>
      <c r="D6" s="90" t="s">
        <v>58</v>
      </c>
      <c r="E6" s="90" t="s">
        <v>61</v>
      </c>
      <c r="F6" s="90" t="s">
        <v>64</v>
      </c>
      <c r="G6" s="90" t="s">
        <v>67</v>
      </c>
      <c r="H6" s="90" t="s">
        <v>68</v>
      </c>
      <c r="I6" s="90">
        <v>445604</v>
      </c>
      <c r="J6" s="90">
        <f>I6*M6</f>
        <v>111401</v>
      </c>
      <c r="K6" s="90">
        <f>I6-J6</f>
        <v>334203</v>
      </c>
      <c r="L6" s="60">
        <f>K6-N6</f>
        <v>250652</v>
      </c>
      <c r="M6" s="62">
        <v>0.25</v>
      </c>
      <c r="N6" s="4">
        <f>ROUND(K6*M6,)</f>
        <v>83551</v>
      </c>
    </row>
    <row r="7" spans="1:14" ht="42.75">
      <c r="A7" s="90">
        <v>2</v>
      </c>
      <c r="B7" s="90" t="s">
        <v>52</v>
      </c>
      <c r="C7" s="90" t="s">
        <v>55</v>
      </c>
      <c r="D7" s="90" t="s">
        <v>59</v>
      </c>
      <c r="E7" s="90" t="s">
        <v>62</v>
      </c>
      <c r="F7" s="90" t="s">
        <v>65</v>
      </c>
      <c r="G7" s="90" t="s">
        <v>67</v>
      </c>
      <c r="H7" s="90" t="s">
        <v>68</v>
      </c>
      <c r="I7" s="90">
        <v>431648</v>
      </c>
      <c r="J7" s="90">
        <f>I7*M7</f>
        <v>107912</v>
      </c>
      <c r="K7" s="90">
        <f>I7-J7</f>
        <v>323736</v>
      </c>
      <c r="L7" s="60">
        <f>K7-N7</f>
        <v>242802</v>
      </c>
      <c r="M7" s="62">
        <v>0.25</v>
      </c>
      <c r="N7" s="4">
        <f>ROUND(K7*M7,)</f>
        <v>80934</v>
      </c>
    </row>
    <row r="8" spans="1:14" ht="57">
      <c r="A8" s="90">
        <v>3</v>
      </c>
      <c r="B8" s="90" t="s">
        <v>53</v>
      </c>
      <c r="C8" s="90" t="s">
        <v>56</v>
      </c>
      <c r="D8" s="90" t="s">
        <v>60</v>
      </c>
      <c r="E8" s="90" t="s">
        <v>63</v>
      </c>
      <c r="F8" s="90" t="s">
        <v>66</v>
      </c>
      <c r="G8" s="90" t="s">
        <v>67</v>
      </c>
      <c r="H8" s="90" t="s">
        <v>69</v>
      </c>
      <c r="I8" s="90">
        <v>585000</v>
      </c>
      <c r="J8" s="90">
        <f>I8*M8</f>
        <v>146250</v>
      </c>
      <c r="K8" s="90">
        <f>I8-J8</f>
        <v>438750</v>
      </c>
      <c r="L8" s="60">
        <f>K8-N8</f>
        <v>329062</v>
      </c>
      <c r="M8" s="62">
        <v>0.25</v>
      </c>
      <c r="N8" s="4">
        <f>ROUND(K8*M8,)</f>
        <v>109688</v>
      </c>
    </row>
    <row r="9" spans="1:14" ht="28.5">
      <c r="A9" s="90">
        <v>4</v>
      </c>
      <c r="B9" s="90" t="s">
        <v>502</v>
      </c>
      <c r="C9" s="90" t="s">
        <v>503</v>
      </c>
      <c r="D9" s="90" t="s">
        <v>504</v>
      </c>
      <c r="E9" s="90" t="s">
        <v>505</v>
      </c>
      <c r="F9" s="90" t="s">
        <v>506</v>
      </c>
      <c r="G9" s="90" t="s">
        <v>67</v>
      </c>
      <c r="H9" s="90" t="s">
        <v>68</v>
      </c>
      <c r="I9" s="90">
        <v>1920000</v>
      </c>
      <c r="J9" s="90">
        <f>I9*M9</f>
        <v>480000</v>
      </c>
      <c r="K9" s="90">
        <f>I9-J9</f>
        <v>1440000</v>
      </c>
      <c r="L9" s="60">
        <f>K9-N9</f>
        <v>1080000</v>
      </c>
      <c r="M9" s="62">
        <v>0.25</v>
      </c>
      <c r="N9" s="4">
        <f>ROUND(K9*M9,)</f>
        <v>360000</v>
      </c>
    </row>
    <row r="10" spans="1:12" ht="15">
      <c r="A10" s="90"/>
      <c r="B10" s="91" t="s">
        <v>425</v>
      </c>
      <c r="C10" s="90"/>
      <c r="D10" s="90"/>
      <c r="E10" s="90"/>
      <c r="F10" s="90"/>
      <c r="G10" s="90"/>
      <c r="H10" s="90"/>
      <c r="I10" s="90">
        <f>SUM(I6:I9)</f>
        <v>3382252</v>
      </c>
      <c r="J10" s="90">
        <f>SUM(J6:J8)</f>
        <v>365563</v>
      </c>
      <c r="K10" s="90">
        <f>SUM(K6:K9)</f>
        <v>2536689</v>
      </c>
      <c r="L10" s="61">
        <f>SUM(L6:L9)</f>
        <v>1902516</v>
      </c>
    </row>
    <row r="11" spans="1:11" ht="15">
      <c r="A11" s="117" t="s">
        <v>83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</row>
    <row r="12" spans="1:12" ht="42.75">
      <c r="A12" s="92" t="s">
        <v>2</v>
      </c>
      <c r="B12" s="92" t="s">
        <v>70</v>
      </c>
      <c r="C12" s="92" t="s">
        <v>45</v>
      </c>
      <c r="D12" s="92" t="s">
        <v>46</v>
      </c>
      <c r="E12" s="92" t="s">
        <v>47</v>
      </c>
      <c r="F12" s="92" t="s">
        <v>48</v>
      </c>
      <c r="G12" s="92" t="s">
        <v>71</v>
      </c>
      <c r="H12" s="92" t="s">
        <v>50</v>
      </c>
      <c r="I12" s="92" t="s">
        <v>10</v>
      </c>
      <c r="J12" s="92" t="s">
        <v>11</v>
      </c>
      <c r="K12" s="92" t="s">
        <v>418</v>
      </c>
      <c r="L12" s="39"/>
    </row>
    <row r="13" spans="1:14" ht="42.75">
      <c r="A13" s="90">
        <v>1</v>
      </c>
      <c r="B13" s="90" t="s">
        <v>72</v>
      </c>
      <c r="C13" s="90" t="s">
        <v>74</v>
      </c>
      <c r="D13" s="90" t="s">
        <v>76</v>
      </c>
      <c r="E13" s="90" t="s">
        <v>78</v>
      </c>
      <c r="F13" s="93">
        <v>12.98</v>
      </c>
      <c r="G13" s="90" t="s">
        <v>67</v>
      </c>
      <c r="H13" s="90" t="s">
        <v>68</v>
      </c>
      <c r="I13" s="90">
        <v>95000</v>
      </c>
      <c r="J13" s="90">
        <f>I13*M13</f>
        <v>23750</v>
      </c>
      <c r="K13" s="90">
        <f>I13-J13</f>
        <v>71250</v>
      </c>
      <c r="L13" s="60">
        <f>K13-N13</f>
        <v>53437</v>
      </c>
      <c r="M13" s="62">
        <v>0.25</v>
      </c>
      <c r="N13" s="4">
        <f>ROUND(K13*M13,)</f>
        <v>17813</v>
      </c>
    </row>
    <row r="14" spans="1:14" ht="42.75">
      <c r="A14" s="90">
        <v>2</v>
      </c>
      <c r="B14" s="90" t="s">
        <v>73</v>
      </c>
      <c r="C14" s="90" t="s">
        <v>75</v>
      </c>
      <c r="D14" s="90" t="s">
        <v>77</v>
      </c>
      <c r="E14" s="90" t="s">
        <v>79</v>
      </c>
      <c r="F14" s="90" t="s">
        <v>80</v>
      </c>
      <c r="G14" s="90" t="s">
        <v>81</v>
      </c>
      <c r="H14" s="90" t="s">
        <v>82</v>
      </c>
      <c r="I14" s="90">
        <v>342160</v>
      </c>
      <c r="J14" s="90">
        <f>I14*M14</f>
        <v>85540</v>
      </c>
      <c r="K14" s="90">
        <v>102648</v>
      </c>
      <c r="L14" s="60">
        <f>K14-N14</f>
        <v>76986</v>
      </c>
      <c r="M14" s="62">
        <v>0.25</v>
      </c>
      <c r="N14" s="4">
        <f>ROUND(K14*M14,)</f>
        <v>25662</v>
      </c>
    </row>
    <row r="15" spans="1:14" ht="28.5">
      <c r="A15" s="90">
        <v>3</v>
      </c>
      <c r="B15" s="90" t="s">
        <v>151</v>
      </c>
      <c r="C15" s="90" t="s">
        <v>152</v>
      </c>
      <c r="D15" s="90" t="s">
        <v>153</v>
      </c>
      <c r="E15" s="90" t="s">
        <v>154</v>
      </c>
      <c r="F15" s="90" t="s">
        <v>155</v>
      </c>
      <c r="G15" s="90" t="s">
        <v>156</v>
      </c>
      <c r="H15" s="90" t="s">
        <v>68</v>
      </c>
      <c r="I15" s="94">
        <v>261000</v>
      </c>
      <c r="J15" s="90">
        <f>I15*M15</f>
        <v>65250</v>
      </c>
      <c r="K15" s="94">
        <v>65250</v>
      </c>
      <c r="L15" s="60">
        <f>K15-N15</f>
        <v>48937</v>
      </c>
      <c r="M15" s="62">
        <v>0.25</v>
      </c>
      <c r="N15" s="4">
        <f>ROUND(K15*M15,)</f>
        <v>16313</v>
      </c>
    </row>
    <row r="16" spans="1:14" ht="15">
      <c r="A16" s="90"/>
      <c r="B16" s="91" t="s">
        <v>425</v>
      </c>
      <c r="C16" s="90"/>
      <c r="D16" s="90"/>
      <c r="E16" s="90"/>
      <c r="F16" s="90"/>
      <c r="G16" s="90"/>
      <c r="H16" s="90"/>
      <c r="I16" s="94">
        <f>SUM(I13:I15)</f>
        <v>698160</v>
      </c>
      <c r="J16" s="94">
        <f>SUM(J13:J15)</f>
        <v>174540</v>
      </c>
      <c r="K16" s="94">
        <f>SUM(K13:K15)</f>
        <v>239148</v>
      </c>
      <c r="L16" s="60">
        <f>SUM(L13:L15)</f>
        <v>179360</v>
      </c>
      <c r="M16" s="62">
        <v>0.25</v>
      </c>
      <c r="N16" s="4">
        <f>ROUND(K16*M16,)</f>
        <v>59787</v>
      </c>
    </row>
    <row r="17" spans="1:11" ht="15">
      <c r="A17" s="117" t="s">
        <v>84</v>
      </c>
      <c r="B17" s="117"/>
      <c r="C17" s="117"/>
      <c r="D17" s="117"/>
      <c r="E17" s="117"/>
      <c r="F17" s="117"/>
      <c r="G17" s="117"/>
      <c r="H17" s="117"/>
      <c r="I17" s="117"/>
      <c r="J17" s="117"/>
      <c r="K17" s="117"/>
    </row>
    <row r="18" spans="1:11" ht="42.75">
      <c r="A18" s="92" t="s">
        <v>2</v>
      </c>
      <c r="B18" s="92" t="s">
        <v>70</v>
      </c>
      <c r="C18" s="92" t="s">
        <v>45</v>
      </c>
      <c r="D18" s="92" t="s">
        <v>57</v>
      </c>
      <c r="E18" s="92" t="s">
        <v>47</v>
      </c>
      <c r="F18" s="92" t="s">
        <v>48</v>
      </c>
      <c r="G18" s="92" t="s">
        <v>49</v>
      </c>
      <c r="H18" s="92" t="s">
        <v>50</v>
      </c>
      <c r="I18" s="92" t="s">
        <v>10</v>
      </c>
      <c r="J18" s="92" t="s">
        <v>11</v>
      </c>
      <c r="K18" s="92" t="s">
        <v>418</v>
      </c>
    </row>
    <row r="19" spans="1:11" ht="14.25">
      <c r="A19" s="92">
        <v>1</v>
      </c>
      <c r="B19" s="92">
        <v>2</v>
      </c>
      <c r="C19" s="92">
        <v>3</v>
      </c>
      <c r="D19" s="92">
        <v>4</v>
      </c>
      <c r="E19" s="92">
        <v>5</v>
      </c>
      <c r="F19" s="92">
        <v>6</v>
      </c>
      <c r="G19" s="92">
        <v>7</v>
      </c>
      <c r="H19" s="92">
        <v>8</v>
      </c>
      <c r="I19" s="92">
        <v>9</v>
      </c>
      <c r="J19" s="92">
        <v>10</v>
      </c>
      <c r="K19" s="92">
        <v>11</v>
      </c>
    </row>
    <row r="20" spans="1:11" ht="43.5" customHeight="1">
      <c r="A20" s="92">
        <v>1</v>
      </c>
      <c r="B20" s="92" t="s">
        <v>138</v>
      </c>
      <c r="C20" s="92" t="s">
        <v>85</v>
      </c>
      <c r="D20" s="92" t="s">
        <v>138</v>
      </c>
      <c r="E20" s="92" t="s">
        <v>138</v>
      </c>
      <c r="F20" s="92">
        <v>39661</v>
      </c>
      <c r="G20" s="92" t="s">
        <v>403</v>
      </c>
      <c r="H20" s="92" t="s">
        <v>15</v>
      </c>
      <c r="I20" s="92">
        <v>2500</v>
      </c>
      <c r="J20" s="92">
        <v>2500</v>
      </c>
      <c r="K20" s="92">
        <v>0</v>
      </c>
    </row>
  </sheetData>
  <sheetProtection/>
  <mergeCells count="5">
    <mergeCell ref="A1:K1"/>
    <mergeCell ref="A2:K2"/>
    <mergeCell ref="A3:K3"/>
    <mergeCell ref="A11:K11"/>
    <mergeCell ref="A17:K17"/>
  </mergeCells>
  <printOptions/>
  <pageMargins left="0.32" right="0.17" top="0.19" bottom="0.21" header="0.21" footer="0.19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F0"/>
  </sheetPr>
  <dimension ref="A1:N20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4.421875" style="0" customWidth="1"/>
    <col min="2" max="2" width="16.140625" style="0" customWidth="1"/>
    <col min="3" max="3" width="15.57421875" style="0" customWidth="1"/>
    <col min="4" max="4" width="11.57421875" style="0" customWidth="1"/>
    <col min="5" max="5" width="17.00390625" style="0" customWidth="1"/>
    <col min="6" max="6" width="11.57421875" style="0" customWidth="1"/>
    <col min="7" max="7" width="7.00390625" style="0" customWidth="1"/>
    <col min="8" max="8" width="14.140625" style="0" customWidth="1"/>
    <col min="9" max="9" width="10.140625" style="0" customWidth="1"/>
    <col min="10" max="10" width="11.421875" style="0" customWidth="1"/>
    <col min="11" max="11" width="12.28125" style="0" customWidth="1"/>
    <col min="12" max="12" width="13.00390625" style="0" customWidth="1"/>
    <col min="13" max="13" width="10.57421875" style="4" hidden="1" customWidth="1"/>
    <col min="14" max="14" width="11.8515625" style="4" hidden="1" customWidth="1"/>
  </cols>
  <sheetData>
    <row r="1" spans="1:12" ht="21" customHeight="1">
      <c r="A1" s="119" t="s">
        <v>400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89"/>
    </row>
    <row r="2" spans="1:12" ht="14.25">
      <c r="A2" s="118" t="s">
        <v>0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89"/>
    </row>
    <row r="3" spans="1:12" ht="14.25">
      <c r="A3" s="118" t="s">
        <v>402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89"/>
    </row>
    <row r="4" spans="1:12" ht="12.75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</row>
    <row r="5" spans="1:12" ht="42.75">
      <c r="A5" s="90" t="s">
        <v>2</v>
      </c>
      <c r="B5" s="90" t="s">
        <v>44</v>
      </c>
      <c r="C5" s="90" t="s">
        <v>45</v>
      </c>
      <c r="D5" s="90" t="s">
        <v>57</v>
      </c>
      <c r="E5" s="90" t="s">
        <v>47</v>
      </c>
      <c r="F5" s="90" t="s">
        <v>48</v>
      </c>
      <c r="G5" s="90" t="s">
        <v>49</v>
      </c>
      <c r="H5" s="90" t="s">
        <v>50</v>
      </c>
      <c r="I5" s="90" t="s">
        <v>10</v>
      </c>
      <c r="J5" s="90" t="s">
        <v>11</v>
      </c>
      <c r="K5" s="90" t="s">
        <v>507</v>
      </c>
      <c r="L5" s="90" t="s">
        <v>508</v>
      </c>
    </row>
    <row r="6" spans="1:14" ht="28.5">
      <c r="A6" s="90">
        <v>1</v>
      </c>
      <c r="B6" s="90" t="s">
        <v>51</v>
      </c>
      <c r="C6" s="90" t="s">
        <v>54</v>
      </c>
      <c r="D6" s="90" t="s">
        <v>58</v>
      </c>
      <c r="E6" s="90" t="s">
        <v>61</v>
      </c>
      <c r="F6" s="90" t="s">
        <v>64</v>
      </c>
      <c r="G6" s="90" t="s">
        <v>67</v>
      </c>
      <c r="H6" s="90" t="s">
        <v>68</v>
      </c>
      <c r="I6" s="90">
        <v>445604</v>
      </c>
      <c r="J6" s="90">
        <f>I6*M6</f>
        <v>111401</v>
      </c>
      <c r="K6" s="90">
        <f>'Heavy vehicles2013'!L6</f>
        <v>250652</v>
      </c>
      <c r="L6" s="95">
        <f>K6-N6</f>
        <v>187989</v>
      </c>
      <c r="M6" s="62">
        <v>0.25</v>
      </c>
      <c r="N6" s="4">
        <f>ROUND(K6*M6,)</f>
        <v>62663</v>
      </c>
    </row>
    <row r="7" spans="1:14" ht="42.75">
      <c r="A7" s="90">
        <v>2</v>
      </c>
      <c r="B7" s="90" t="s">
        <v>52</v>
      </c>
      <c r="C7" s="90" t="s">
        <v>55</v>
      </c>
      <c r="D7" s="90" t="s">
        <v>59</v>
      </c>
      <c r="E7" s="90" t="s">
        <v>62</v>
      </c>
      <c r="F7" s="90" t="s">
        <v>65</v>
      </c>
      <c r="G7" s="90" t="s">
        <v>67</v>
      </c>
      <c r="H7" s="90" t="s">
        <v>68</v>
      </c>
      <c r="I7" s="90">
        <v>431648</v>
      </c>
      <c r="J7" s="90">
        <f>I7*M7</f>
        <v>107912</v>
      </c>
      <c r="K7" s="90">
        <f>'Heavy vehicles2013'!L7</f>
        <v>242802</v>
      </c>
      <c r="L7" s="95">
        <f>K7-N7</f>
        <v>182101</v>
      </c>
      <c r="M7" s="62">
        <v>0.25</v>
      </c>
      <c r="N7" s="4">
        <f>ROUND(K7*M7,)</f>
        <v>60701</v>
      </c>
    </row>
    <row r="8" spans="1:14" ht="57">
      <c r="A8" s="90">
        <v>3</v>
      </c>
      <c r="B8" s="90" t="s">
        <v>53</v>
      </c>
      <c r="C8" s="90" t="s">
        <v>56</v>
      </c>
      <c r="D8" s="90" t="s">
        <v>60</v>
      </c>
      <c r="E8" s="90" t="s">
        <v>63</v>
      </c>
      <c r="F8" s="90" t="s">
        <v>66</v>
      </c>
      <c r="G8" s="90" t="s">
        <v>67</v>
      </c>
      <c r="H8" s="90" t="s">
        <v>69</v>
      </c>
      <c r="I8" s="90">
        <v>585000</v>
      </c>
      <c r="J8" s="90">
        <f>I8*M8</f>
        <v>146250</v>
      </c>
      <c r="K8" s="90">
        <f>'Heavy vehicles2013'!L8</f>
        <v>329062</v>
      </c>
      <c r="L8" s="95">
        <f>K8-N8</f>
        <v>246796</v>
      </c>
      <c r="M8" s="62">
        <v>0.25</v>
      </c>
      <c r="N8" s="4">
        <f>ROUND(K8*M8,)</f>
        <v>82266</v>
      </c>
    </row>
    <row r="9" spans="1:14" ht="28.5">
      <c r="A9" s="90">
        <v>4</v>
      </c>
      <c r="B9" s="90" t="s">
        <v>502</v>
      </c>
      <c r="C9" s="90" t="s">
        <v>503</v>
      </c>
      <c r="D9" s="90" t="s">
        <v>504</v>
      </c>
      <c r="E9" s="90" t="s">
        <v>505</v>
      </c>
      <c r="F9" s="90" t="s">
        <v>506</v>
      </c>
      <c r="G9" s="90" t="s">
        <v>67</v>
      </c>
      <c r="H9" s="90" t="s">
        <v>68</v>
      </c>
      <c r="I9" s="90">
        <v>1920000</v>
      </c>
      <c r="J9" s="90">
        <f>I9*M9</f>
        <v>480000</v>
      </c>
      <c r="K9" s="90">
        <f>'Heavy vehicles2013'!L9</f>
        <v>1080000</v>
      </c>
      <c r="L9" s="95">
        <f>K9-N9</f>
        <v>810000</v>
      </c>
      <c r="M9" s="62">
        <v>0.25</v>
      </c>
      <c r="N9" s="4">
        <f>ROUND(K9*M9,)</f>
        <v>270000</v>
      </c>
    </row>
    <row r="10" spans="1:12" ht="15">
      <c r="A10" s="90"/>
      <c r="B10" s="91" t="s">
        <v>425</v>
      </c>
      <c r="C10" s="90"/>
      <c r="D10" s="90"/>
      <c r="E10" s="90"/>
      <c r="F10" s="90"/>
      <c r="G10" s="90"/>
      <c r="H10" s="90"/>
      <c r="I10" s="90">
        <f>SUM(I6:I9)</f>
        <v>3382252</v>
      </c>
      <c r="J10" s="90">
        <f>SUM(J6:J9)</f>
        <v>845563</v>
      </c>
      <c r="K10" s="90">
        <f>SUM(K6:K9)</f>
        <v>1902516</v>
      </c>
      <c r="L10" s="96">
        <f>SUM(L6:L9)</f>
        <v>1426886</v>
      </c>
    </row>
    <row r="11" spans="1:12" ht="15">
      <c r="A11" s="117" t="s">
        <v>83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89"/>
    </row>
    <row r="12" spans="1:12" ht="42.75">
      <c r="A12" s="92" t="s">
        <v>2</v>
      </c>
      <c r="B12" s="92" t="s">
        <v>70</v>
      </c>
      <c r="C12" s="92" t="s">
        <v>45</v>
      </c>
      <c r="D12" s="92" t="s">
        <v>46</v>
      </c>
      <c r="E12" s="92" t="s">
        <v>47</v>
      </c>
      <c r="F12" s="92" t="s">
        <v>48</v>
      </c>
      <c r="G12" s="92" t="s">
        <v>71</v>
      </c>
      <c r="H12" s="92" t="s">
        <v>50</v>
      </c>
      <c r="I12" s="92" t="s">
        <v>10</v>
      </c>
      <c r="J12" s="92" t="s">
        <v>11</v>
      </c>
      <c r="K12" s="92" t="s">
        <v>436</v>
      </c>
      <c r="L12" s="90" t="str">
        <f>L5</f>
        <v>Net Value As on 31.3.2014</v>
      </c>
    </row>
    <row r="13" spans="1:14" ht="42.75">
      <c r="A13" s="90">
        <v>1</v>
      </c>
      <c r="B13" s="90" t="s">
        <v>72</v>
      </c>
      <c r="C13" s="90" t="s">
        <v>74</v>
      </c>
      <c r="D13" s="90" t="s">
        <v>76</v>
      </c>
      <c r="E13" s="90" t="s">
        <v>78</v>
      </c>
      <c r="F13" s="93">
        <v>12.98</v>
      </c>
      <c r="G13" s="90" t="s">
        <v>67</v>
      </c>
      <c r="H13" s="90" t="s">
        <v>68</v>
      </c>
      <c r="I13" s="90">
        <v>95000</v>
      </c>
      <c r="J13" s="90">
        <f>I13*M13</f>
        <v>23750</v>
      </c>
      <c r="K13" s="90">
        <f>'Heavy vehicles2013'!L13</f>
        <v>53437</v>
      </c>
      <c r="L13" s="95">
        <f>K13-N13</f>
        <v>40078</v>
      </c>
      <c r="M13" s="62">
        <v>0.25</v>
      </c>
      <c r="N13" s="4">
        <f>ROUND(K13*M13,)</f>
        <v>13359</v>
      </c>
    </row>
    <row r="14" spans="1:14" ht="42.75">
      <c r="A14" s="90">
        <v>2</v>
      </c>
      <c r="B14" s="90" t="s">
        <v>73</v>
      </c>
      <c r="C14" s="90" t="s">
        <v>75</v>
      </c>
      <c r="D14" s="90" t="s">
        <v>77</v>
      </c>
      <c r="E14" s="90" t="s">
        <v>79</v>
      </c>
      <c r="F14" s="90" t="s">
        <v>80</v>
      </c>
      <c r="G14" s="90" t="s">
        <v>81</v>
      </c>
      <c r="H14" s="90" t="s">
        <v>82</v>
      </c>
      <c r="I14" s="90">
        <v>342160</v>
      </c>
      <c r="J14" s="90">
        <f>I14*M14</f>
        <v>85540</v>
      </c>
      <c r="K14" s="90">
        <f>'Heavy vehicles2013'!L14</f>
        <v>76986</v>
      </c>
      <c r="L14" s="95">
        <f>K14-N14</f>
        <v>57739</v>
      </c>
      <c r="M14" s="62">
        <v>0.25</v>
      </c>
      <c r="N14" s="4">
        <f>ROUND(K14*M14,)</f>
        <v>19247</v>
      </c>
    </row>
    <row r="15" spans="1:14" ht="28.5">
      <c r="A15" s="90">
        <v>3</v>
      </c>
      <c r="B15" s="90" t="s">
        <v>151</v>
      </c>
      <c r="C15" s="90" t="s">
        <v>152</v>
      </c>
      <c r="D15" s="90" t="s">
        <v>153</v>
      </c>
      <c r="E15" s="90" t="s">
        <v>154</v>
      </c>
      <c r="F15" s="90" t="s">
        <v>155</v>
      </c>
      <c r="G15" s="90" t="s">
        <v>156</v>
      </c>
      <c r="H15" s="90" t="s">
        <v>68</v>
      </c>
      <c r="I15" s="94">
        <v>261000</v>
      </c>
      <c r="J15" s="90">
        <f>I15*M15</f>
        <v>65250</v>
      </c>
      <c r="K15" s="90">
        <f>'Heavy vehicles2013'!L15</f>
        <v>48937</v>
      </c>
      <c r="L15" s="95">
        <f>K15-N15</f>
        <v>36703</v>
      </c>
      <c r="M15" s="62">
        <v>0.25</v>
      </c>
      <c r="N15" s="4">
        <f>ROUND(K15*M15,)</f>
        <v>12234</v>
      </c>
    </row>
    <row r="16" spans="1:14" ht="15">
      <c r="A16" s="90"/>
      <c r="B16" s="91" t="s">
        <v>425</v>
      </c>
      <c r="C16" s="90"/>
      <c r="D16" s="90"/>
      <c r="E16" s="90"/>
      <c r="F16" s="90"/>
      <c r="G16" s="90"/>
      <c r="H16" s="90"/>
      <c r="I16" s="94">
        <f>SUM(I13:I15)</f>
        <v>698160</v>
      </c>
      <c r="J16" s="94">
        <f>SUM(J13:J15)</f>
        <v>174540</v>
      </c>
      <c r="K16" s="94">
        <f>SUM(K13:K15)</f>
        <v>179360</v>
      </c>
      <c r="L16" s="95">
        <f>SUM(L13:L15)</f>
        <v>134520</v>
      </c>
      <c r="M16" s="62">
        <v>0.25</v>
      </c>
      <c r="N16" s="4">
        <f>ROUND(K16*M16,)</f>
        <v>44840</v>
      </c>
    </row>
    <row r="17" spans="1:12" ht="15">
      <c r="A17" s="117" t="s">
        <v>84</v>
      </c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89"/>
    </row>
    <row r="18" spans="1:12" ht="26.25" customHeight="1">
      <c r="A18" s="92" t="s">
        <v>2</v>
      </c>
      <c r="B18" s="92" t="s">
        <v>70</v>
      </c>
      <c r="C18" s="92" t="s">
        <v>45</v>
      </c>
      <c r="D18" s="92" t="s">
        <v>57</v>
      </c>
      <c r="E18" s="92" t="s">
        <v>47</v>
      </c>
      <c r="F18" s="92" t="s">
        <v>48</v>
      </c>
      <c r="G18" s="92" t="s">
        <v>49</v>
      </c>
      <c r="H18" s="92" t="s">
        <v>50</v>
      </c>
      <c r="I18" s="92" t="s">
        <v>10</v>
      </c>
      <c r="J18" s="92" t="s">
        <v>11</v>
      </c>
      <c r="K18" s="92" t="s">
        <v>418</v>
      </c>
      <c r="L18" s="89"/>
    </row>
    <row r="19" spans="1:12" ht="14.25">
      <c r="A19" s="92">
        <v>1</v>
      </c>
      <c r="B19" s="92">
        <v>2</v>
      </c>
      <c r="C19" s="92">
        <v>3</v>
      </c>
      <c r="D19" s="92">
        <v>4</v>
      </c>
      <c r="E19" s="92">
        <v>5</v>
      </c>
      <c r="F19" s="92">
        <v>6</v>
      </c>
      <c r="G19" s="92">
        <v>7</v>
      </c>
      <c r="H19" s="92">
        <v>8</v>
      </c>
      <c r="I19" s="92">
        <v>9</v>
      </c>
      <c r="J19" s="92">
        <v>10</v>
      </c>
      <c r="K19" s="92">
        <v>11</v>
      </c>
      <c r="L19" s="89"/>
    </row>
    <row r="20" spans="1:12" ht="46.5" customHeight="1">
      <c r="A20" s="92">
        <v>1</v>
      </c>
      <c r="B20" s="92" t="s">
        <v>138</v>
      </c>
      <c r="C20" s="92" t="s">
        <v>509</v>
      </c>
      <c r="D20" s="92" t="s">
        <v>138</v>
      </c>
      <c r="E20" s="92" t="s">
        <v>138</v>
      </c>
      <c r="F20" s="92">
        <v>39661</v>
      </c>
      <c r="G20" s="92" t="s">
        <v>403</v>
      </c>
      <c r="H20" s="92" t="s">
        <v>15</v>
      </c>
      <c r="I20" s="92">
        <v>2500</v>
      </c>
      <c r="J20" s="92">
        <v>2500</v>
      </c>
      <c r="K20" s="92">
        <v>0</v>
      </c>
      <c r="L20" s="89"/>
    </row>
  </sheetData>
  <sheetProtection/>
  <mergeCells count="5">
    <mergeCell ref="A1:K1"/>
    <mergeCell ref="A2:K2"/>
    <mergeCell ref="A3:K3"/>
    <mergeCell ref="A11:K11"/>
    <mergeCell ref="A17:K17"/>
  </mergeCells>
  <printOptions/>
  <pageMargins left="0.17" right="0.27" top="0.19" bottom="0.21" header="0.21" footer="0.19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F0"/>
  </sheetPr>
  <dimension ref="A1:N20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4.421875" style="0" customWidth="1"/>
    <col min="2" max="2" width="16.140625" style="0" customWidth="1"/>
    <col min="3" max="3" width="15.57421875" style="0" customWidth="1"/>
    <col min="4" max="4" width="11.57421875" style="0" customWidth="1"/>
    <col min="5" max="5" width="17.00390625" style="0" customWidth="1"/>
    <col min="6" max="6" width="11.57421875" style="0" customWidth="1"/>
    <col min="7" max="7" width="7.00390625" style="0" customWidth="1"/>
    <col min="8" max="8" width="17.421875" style="0" customWidth="1"/>
    <col min="9" max="9" width="10.140625" style="0" customWidth="1"/>
    <col min="10" max="11" width="11.421875" style="0" customWidth="1"/>
    <col min="12" max="12" width="12.421875" style="0" customWidth="1"/>
    <col min="13" max="13" width="5.421875" style="4" hidden="1" customWidth="1"/>
    <col min="14" max="14" width="6.28125" style="4" hidden="1" customWidth="1"/>
  </cols>
  <sheetData>
    <row r="1" spans="1:11" ht="21" customHeight="1">
      <c r="A1" s="119" t="s">
        <v>400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spans="1:11" ht="14.25">
      <c r="A2" s="118" t="s">
        <v>0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</row>
    <row r="3" spans="1:11" ht="14.25">
      <c r="A3" s="118" t="s">
        <v>402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</row>
    <row r="4" spans="1:11" ht="12.75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</row>
    <row r="5" spans="1:12" ht="45">
      <c r="A5" s="90" t="s">
        <v>2</v>
      </c>
      <c r="B5" s="90" t="s">
        <v>44</v>
      </c>
      <c r="C5" s="90" t="s">
        <v>45</v>
      </c>
      <c r="D5" s="90" t="s">
        <v>57</v>
      </c>
      <c r="E5" s="90" t="s">
        <v>47</v>
      </c>
      <c r="F5" s="90" t="s">
        <v>48</v>
      </c>
      <c r="G5" s="90" t="s">
        <v>49</v>
      </c>
      <c r="H5" s="90" t="s">
        <v>50</v>
      </c>
      <c r="I5" s="90" t="s">
        <v>10</v>
      </c>
      <c r="J5" s="90" t="s">
        <v>11</v>
      </c>
      <c r="K5" s="90" t="s">
        <v>508</v>
      </c>
      <c r="L5" s="11" t="s">
        <v>510</v>
      </c>
    </row>
    <row r="6" spans="1:14" ht="28.5">
      <c r="A6" s="90">
        <v>1</v>
      </c>
      <c r="B6" s="90" t="s">
        <v>51</v>
      </c>
      <c r="C6" s="90" t="s">
        <v>54</v>
      </c>
      <c r="D6" s="90" t="s">
        <v>58</v>
      </c>
      <c r="E6" s="90" t="s">
        <v>61</v>
      </c>
      <c r="F6" s="90" t="s">
        <v>64</v>
      </c>
      <c r="G6" s="90" t="s">
        <v>67</v>
      </c>
      <c r="H6" s="90" t="s">
        <v>68</v>
      </c>
      <c r="I6" s="90">
        <v>445604</v>
      </c>
      <c r="J6" s="90">
        <f>I6*M6</f>
        <v>111401</v>
      </c>
      <c r="K6" s="90">
        <f>'Heavy vehicles2014'!L6</f>
        <v>187989</v>
      </c>
      <c r="L6" s="60">
        <f>K6-N6</f>
        <v>140992</v>
      </c>
      <c r="M6" s="62">
        <v>0.25</v>
      </c>
      <c r="N6" s="4">
        <f>ROUND(K6*M6,)</f>
        <v>46997</v>
      </c>
    </row>
    <row r="7" spans="1:14" ht="42.75">
      <c r="A7" s="90">
        <v>2</v>
      </c>
      <c r="B7" s="90" t="s">
        <v>52</v>
      </c>
      <c r="C7" s="90" t="s">
        <v>55</v>
      </c>
      <c r="D7" s="90" t="s">
        <v>59</v>
      </c>
      <c r="E7" s="90" t="s">
        <v>62</v>
      </c>
      <c r="F7" s="90" t="s">
        <v>65</v>
      </c>
      <c r="G7" s="90" t="s">
        <v>67</v>
      </c>
      <c r="H7" s="90" t="s">
        <v>68</v>
      </c>
      <c r="I7" s="90">
        <v>431648</v>
      </c>
      <c r="J7" s="90">
        <f>I7*M7</f>
        <v>107912</v>
      </c>
      <c r="K7" s="90">
        <f>'Heavy vehicles2014'!L7</f>
        <v>182101</v>
      </c>
      <c r="L7" s="60">
        <f>K7-N7</f>
        <v>136576</v>
      </c>
      <c r="M7" s="62">
        <v>0.25</v>
      </c>
      <c r="N7" s="4">
        <f>ROUND(K7*M7,)</f>
        <v>45525</v>
      </c>
    </row>
    <row r="8" spans="1:14" ht="57">
      <c r="A8" s="90">
        <v>3</v>
      </c>
      <c r="B8" s="90" t="s">
        <v>53</v>
      </c>
      <c r="C8" s="90" t="s">
        <v>56</v>
      </c>
      <c r="D8" s="90" t="s">
        <v>60</v>
      </c>
      <c r="E8" s="90" t="s">
        <v>63</v>
      </c>
      <c r="F8" s="90" t="s">
        <v>66</v>
      </c>
      <c r="G8" s="90" t="s">
        <v>67</v>
      </c>
      <c r="H8" s="90" t="s">
        <v>69</v>
      </c>
      <c r="I8" s="90">
        <v>585000</v>
      </c>
      <c r="J8" s="90">
        <f>I8*M8</f>
        <v>146250</v>
      </c>
      <c r="K8" s="90">
        <f>'Heavy vehicles2014'!L8</f>
        <v>246796</v>
      </c>
      <c r="L8" s="60">
        <f>K8-N8</f>
        <v>185097</v>
      </c>
      <c r="M8" s="62">
        <v>0.25</v>
      </c>
      <c r="N8" s="4">
        <f>ROUND(K8*M8,)</f>
        <v>61699</v>
      </c>
    </row>
    <row r="9" spans="1:14" ht="28.5">
      <c r="A9" s="90">
        <v>4</v>
      </c>
      <c r="B9" s="90" t="s">
        <v>502</v>
      </c>
      <c r="C9" s="90" t="s">
        <v>503</v>
      </c>
      <c r="D9" s="90" t="s">
        <v>504</v>
      </c>
      <c r="E9" s="90" t="s">
        <v>505</v>
      </c>
      <c r="F9" s="90" t="s">
        <v>506</v>
      </c>
      <c r="G9" s="90" t="s">
        <v>67</v>
      </c>
      <c r="H9" s="90" t="s">
        <v>68</v>
      </c>
      <c r="I9" s="90">
        <v>1920000</v>
      </c>
      <c r="J9" s="90">
        <f>I9*M9</f>
        <v>480000</v>
      </c>
      <c r="K9" s="90">
        <f>'Heavy vehicles2014'!L9</f>
        <v>810000</v>
      </c>
      <c r="L9" s="60">
        <f>K9-N9</f>
        <v>607500</v>
      </c>
      <c r="M9" s="62">
        <v>0.25</v>
      </c>
      <c r="N9" s="4">
        <f>ROUND(K9*M9,)</f>
        <v>202500</v>
      </c>
    </row>
    <row r="10" spans="1:12" ht="15">
      <c r="A10" s="90"/>
      <c r="B10" s="91" t="s">
        <v>425</v>
      </c>
      <c r="C10" s="90"/>
      <c r="D10" s="90"/>
      <c r="E10" s="90"/>
      <c r="F10" s="90"/>
      <c r="G10" s="90"/>
      <c r="H10" s="90"/>
      <c r="I10" s="90">
        <f>SUM(I6:I9)</f>
        <v>3382252</v>
      </c>
      <c r="J10" s="90">
        <f>SUM(J6:J9)</f>
        <v>845563</v>
      </c>
      <c r="K10" s="90">
        <f>SUM(K6:K9)</f>
        <v>1426886</v>
      </c>
      <c r="L10" s="61">
        <f>SUM(L6:L9)</f>
        <v>1070165</v>
      </c>
    </row>
    <row r="11" spans="1:11" ht="15">
      <c r="A11" s="117" t="s">
        <v>83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</row>
    <row r="12" spans="1:12" ht="45">
      <c r="A12" s="92" t="s">
        <v>2</v>
      </c>
      <c r="B12" s="92" t="s">
        <v>70</v>
      </c>
      <c r="C12" s="92" t="s">
        <v>45</v>
      </c>
      <c r="D12" s="92" t="s">
        <v>46</v>
      </c>
      <c r="E12" s="92" t="s">
        <v>47</v>
      </c>
      <c r="F12" s="92" t="s">
        <v>48</v>
      </c>
      <c r="G12" s="92" t="s">
        <v>71</v>
      </c>
      <c r="H12" s="92" t="s">
        <v>50</v>
      </c>
      <c r="I12" s="92" t="s">
        <v>10</v>
      </c>
      <c r="J12" s="92" t="s">
        <v>11</v>
      </c>
      <c r="K12" s="92" t="s">
        <v>437</v>
      </c>
      <c r="L12" s="8" t="str">
        <f>L5</f>
        <v>Net Value As on 31.3.2015</v>
      </c>
    </row>
    <row r="13" spans="1:14" ht="42.75">
      <c r="A13" s="90">
        <v>1</v>
      </c>
      <c r="B13" s="90" t="s">
        <v>72</v>
      </c>
      <c r="C13" s="90" t="s">
        <v>74</v>
      </c>
      <c r="D13" s="90" t="s">
        <v>76</v>
      </c>
      <c r="E13" s="90" t="s">
        <v>78</v>
      </c>
      <c r="F13" s="93">
        <v>12.98</v>
      </c>
      <c r="G13" s="90" t="s">
        <v>67</v>
      </c>
      <c r="H13" s="90" t="s">
        <v>68</v>
      </c>
      <c r="I13" s="90">
        <v>95000</v>
      </c>
      <c r="J13" s="90">
        <f>I13*M13</f>
        <v>23750</v>
      </c>
      <c r="K13" s="90">
        <f>'Heavy vehicles2014'!L13</f>
        <v>40078</v>
      </c>
      <c r="L13" s="60">
        <f>K13-N13</f>
        <v>30058</v>
      </c>
      <c r="M13" s="62">
        <v>0.25</v>
      </c>
      <c r="N13" s="4">
        <f>ROUND(K13*M13,)</f>
        <v>10020</v>
      </c>
    </row>
    <row r="14" spans="1:14" ht="42.75">
      <c r="A14" s="90">
        <v>2</v>
      </c>
      <c r="B14" s="90" t="s">
        <v>73</v>
      </c>
      <c r="C14" s="90" t="s">
        <v>75</v>
      </c>
      <c r="D14" s="90" t="s">
        <v>77</v>
      </c>
      <c r="E14" s="90" t="s">
        <v>79</v>
      </c>
      <c r="F14" s="90" t="s">
        <v>80</v>
      </c>
      <c r="G14" s="90" t="s">
        <v>81</v>
      </c>
      <c r="H14" s="90" t="s">
        <v>82</v>
      </c>
      <c r="I14" s="90">
        <v>342160</v>
      </c>
      <c r="J14" s="90">
        <f>I14*M14</f>
        <v>85540</v>
      </c>
      <c r="K14" s="90">
        <f>'Heavy vehicles2014'!L14</f>
        <v>57739</v>
      </c>
      <c r="L14" s="60">
        <f>K14-N14</f>
        <v>43304</v>
      </c>
      <c r="M14" s="62">
        <v>0.25</v>
      </c>
      <c r="N14" s="4">
        <f>ROUND(K14*M14,)</f>
        <v>14435</v>
      </c>
    </row>
    <row r="15" spans="1:14" ht="28.5">
      <c r="A15" s="90">
        <v>3</v>
      </c>
      <c r="B15" s="90" t="s">
        <v>151</v>
      </c>
      <c r="C15" s="90" t="s">
        <v>152</v>
      </c>
      <c r="D15" s="90" t="s">
        <v>153</v>
      </c>
      <c r="E15" s="90" t="s">
        <v>154</v>
      </c>
      <c r="F15" s="90" t="s">
        <v>155</v>
      </c>
      <c r="G15" s="90" t="s">
        <v>156</v>
      </c>
      <c r="H15" s="90" t="s">
        <v>68</v>
      </c>
      <c r="I15" s="94">
        <v>261000</v>
      </c>
      <c r="J15" s="90">
        <f>I15*M15</f>
        <v>65250</v>
      </c>
      <c r="K15" s="90">
        <f>'Heavy vehicles2014'!L15</f>
        <v>36703</v>
      </c>
      <c r="L15" s="60">
        <f>K15-N15</f>
        <v>27527</v>
      </c>
      <c r="M15" s="62">
        <v>0.25</v>
      </c>
      <c r="N15" s="4">
        <f>ROUND(K15*M15,)</f>
        <v>9176</v>
      </c>
    </row>
    <row r="16" spans="1:14" ht="15">
      <c r="A16" s="90"/>
      <c r="B16" s="91" t="s">
        <v>425</v>
      </c>
      <c r="C16" s="90"/>
      <c r="D16" s="90"/>
      <c r="E16" s="90"/>
      <c r="F16" s="90"/>
      <c r="G16" s="90"/>
      <c r="H16" s="90"/>
      <c r="I16" s="94">
        <f>SUM(I13:I15)</f>
        <v>698160</v>
      </c>
      <c r="J16" s="94">
        <f>SUM(J13:J15)</f>
        <v>174540</v>
      </c>
      <c r="K16" s="94">
        <f>SUM(K13:K15)</f>
        <v>134520</v>
      </c>
      <c r="L16" s="60">
        <f>SUM(L13:L15)</f>
        <v>100889</v>
      </c>
      <c r="M16" s="62">
        <v>0.25</v>
      </c>
      <c r="N16" s="4">
        <f>ROUND(K16*M16,)</f>
        <v>33630</v>
      </c>
    </row>
    <row r="17" spans="1:11" ht="15">
      <c r="A17" s="117" t="s">
        <v>84</v>
      </c>
      <c r="B17" s="117"/>
      <c r="C17" s="117"/>
      <c r="D17" s="117"/>
      <c r="E17" s="117"/>
      <c r="F17" s="117"/>
      <c r="G17" s="117"/>
      <c r="H17" s="117"/>
      <c r="I17" s="117"/>
      <c r="J17" s="117"/>
      <c r="K17" s="117"/>
    </row>
    <row r="18" spans="1:11" ht="42.75">
      <c r="A18" s="92" t="s">
        <v>2</v>
      </c>
      <c r="B18" s="92" t="s">
        <v>70</v>
      </c>
      <c r="C18" s="92" t="s">
        <v>45</v>
      </c>
      <c r="D18" s="92" t="s">
        <v>57</v>
      </c>
      <c r="E18" s="92" t="s">
        <v>47</v>
      </c>
      <c r="F18" s="92" t="s">
        <v>48</v>
      </c>
      <c r="G18" s="92" t="s">
        <v>49</v>
      </c>
      <c r="H18" s="92" t="s">
        <v>50</v>
      </c>
      <c r="I18" s="92" t="s">
        <v>10</v>
      </c>
      <c r="J18" s="92" t="s">
        <v>11</v>
      </c>
      <c r="K18" s="92" t="s">
        <v>418</v>
      </c>
    </row>
    <row r="19" spans="1:11" ht="14.25">
      <c r="A19" s="92">
        <v>1</v>
      </c>
      <c r="B19" s="92">
        <v>2</v>
      </c>
      <c r="C19" s="92">
        <v>3</v>
      </c>
      <c r="D19" s="92">
        <v>4</v>
      </c>
      <c r="E19" s="92">
        <v>5</v>
      </c>
      <c r="F19" s="92">
        <v>6</v>
      </c>
      <c r="G19" s="92">
        <v>7</v>
      </c>
      <c r="H19" s="92">
        <v>8</v>
      </c>
      <c r="I19" s="92">
        <v>9</v>
      </c>
      <c r="J19" s="92">
        <v>10</v>
      </c>
      <c r="K19" s="92">
        <v>11</v>
      </c>
    </row>
    <row r="20" spans="1:11" ht="51" customHeight="1">
      <c r="A20" s="92">
        <v>1</v>
      </c>
      <c r="B20" s="92" t="s">
        <v>138</v>
      </c>
      <c r="C20" s="92" t="s">
        <v>85</v>
      </c>
      <c r="D20" s="92" t="s">
        <v>138</v>
      </c>
      <c r="E20" s="92" t="s">
        <v>138</v>
      </c>
      <c r="F20" s="92">
        <v>39661</v>
      </c>
      <c r="G20" s="92" t="s">
        <v>403</v>
      </c>
      <c r="H20" s="92" t="s">
        <v>15</v>
      </c>
      <c r="I20" s="92">
        <v>2500</v>
      </c>
      <c r="J20" s="92">
        <v>2500</v>
      </c>
      <c r="K20" s="92">
        <v>0</v>
      </c>
    </row>
  </sheetData>
  <sheetProtection/>
  <mergeCells count="5">
    <mergeCell ref="A1:K1"/>
    <mergeCell ref="A2:K2"/>
    <mergeCell ref="A3:K3"/>
    <mergeCell ref="A11:K11"/>
    <mergeCell ref="A17:K17"/>
  </mergeCells>
  <printOptions/>
  <pageMargins left="0.17" right="0.27" top="0.19" bottom="0.21" header="0.21" footer="0.19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F0"/>
  </sheetPr>
  <dimension ref="A1:N21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4.421875" style="0" customWidth="1"/>
    <col min="2" max="2" width="16.140625" style="0" customWidth="1"/>
    <col min="3" max="3" width="15.57421875" style="0" customWidth="1"/>
    <col min="4" max="4" width="11.57421875" style="0" customWidth="1"/>
    <col min="5" max="5" width="17.00390625" style="0" customWidth="1"/>
    <col min="6" max="6" width="11.57421875" style="0" customWidth="1"/>
    <col min="7" max="7" width="7.00390625" style="0" customWidth="1"/>
    <col min="8" max="8" width="17.421875" style="0" customWidth="1"/>
    <col min="9" max="9" width="9.57421875" style="0" customWidth="1"/>
    <col min="10" max="10" width="9.8515625" style="0" customWidth="1"/>
    <col min="11" max="11" width="12.57421875" style="0" customWidth="1"/>
    <col min="12" max="12" width="12.7109375" style="0" customWidth="1"/>
    <col min="13" max="13" width="8.28125" style="4" hidden="1" customWidth="1"/>
    <col min="14" max="14" width="9.8515625" style="4" hidden="1" customWidth="1"/>
  </cols>
  <sheetData>
    <row r="1" spans="1:12" ht="18.75" customHeight="1">
      <c r="A1" s="119" t="s">
        <v>400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89"/>
    </row>
    <row r="2" spans="1:12" ht="14.25">
      <c r="A2" s="118" t="s">
        <v>0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89"/>
    </row>
    <row r="3" spans="1:12" ht="13.5" customHeight="1">
      <c r="A3" s="118" t="s">
        <v>402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89"/>
    </row>
    <row r="4" spans="1:12" ht="3.75" customHeight="1" hidden="1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</row>
    <row r="5" spans="1:12" ht="42.75">
      <c r="A5" s="90" t="s">
        <v>2</v>
      </c>
      <c r="B5" s="90" t="s">
        <v>44</v>
      </c>
      <c r="C5" s="90" t="s">
        <v>45</v>
      </c>
      <c r="D5" s="90" t="s">
        <v>57</v>
      </c>
      <c r="E5" s="90" t="s">
        <v>47</v>
      </c>
      <c r="F5" s="90" t="s">
        <v>48</v>
      </c>
      <c r="G5" s="90" t="s">
        <v>49</v>
      </c>
      <c r="H5" s="90" t="s">
        <v>50</v>
      </c>
      <c r="I5" s="90" t="s">
        <v>10</v>
      </c>
      <c r="J5" s="90" t="s">
        <v>11</v>
      </c>
      <c r="K5" s="90" t="s">
        <v>510</v>
      </c>
      <c r="L5" s="90" t="s">
        <v>516</v>
      </c>
    </row>
    <row r="6" spans="1:14" ht="28.5">
      <c r="A6" s="90">
        <v>1</v>
      </c>
      <c r="B6" s="90" t="s">
        <v>51</v>
      </c>
      <c r="C6" s="90" t="s">
        <v>54</v>
      </c>
      <c r="D6" s="90" t="s">
        <v>58</v>
      </c>
      <c r="E6" s="90" t="s">
        <v>61</v>
      </c>
      <c r="F6" s="90" t="s">
        <v>64</v>
      </c>
      <c r="G6" s="90" t="s">
        <v>67</v>
      </c>
      <c r="H6" s="90" t="s">
        <v>68</v>
      </c>
      <c r="I6" s="90">
        <v>445604</v>
      </c>
      <c r="J6" s="90">
        <f>I6*M6</f>
        <v>111401</v>
      </c>
      <c r="K6" s="90">
        <f>'Heavy vehicles2015'!L6</f>
        <v>140992</v>
      </c>
      <c r="L6" s="95">
        <f>K6-N6</f>
        <v>105744</v>
      </c>
      <c r="M6" s="62">
        <v>0.25</v>
      </c>
      <c r="N6" s="4">
        <f>ROUND(K6*M6,)</f>
        <v>35248</v>
      </c>
    </row>
    <row r="7" spans="1:14" ht="42.75">
      <c r="A7" s="90">
        <v>2</v>
      </c>
      <c r="B7" s="90" t="s">
        <v>52</v>
      </c>
      <c r="C7" s="90" t="s">
        <v>55</v>
      </c>
      <c r="D7" s="90" t="s">
        <v>59</v>
      </c>
      <c r="E7" s="90" t="s">
        <v>62</v>
      </c>
      <c r="F7" s="90" t="s">
        <v>65</v>
      </c>
      <c r="G7" s="90" t="s">
        <v>67</v>
      </c>
      <c r="H7" s="90" t="s">
        <v>68</v>
      </c>
      <c r="I7" s="90">
        <v>431648</v>
      </c>
      <c r="J7" s="90">
        <f>I7*M7</f>
        <v>107912</v>
      </c>
      <c r="K7" s="90">
        <f>'Heavy vehicles2015'!L7</f>
        <v>136576</v>
      </c>
      <c r="L7" s="95">
        <f>K7-N7</f>
        <v>102432</v>
      </c>
      <c r="M7" s="62">
        <v>0.25</v>
      </c>
      <c r="N7" s="4">
        <f>ROUND(K7*M7,)</f>
        <v>34144</v>
      </c>
    </row>
    <row r="8" spans="1:14" ht="57">
      <c r="A8" s="90">
        <v>3</v>
      </c>
      <c r="B8" s="90" t="s">
        <v>53</v>
      </c>
      <c r="C8" s="90" t="s">
        <v>56</v>
      </c>
      <c r="D8" s="90" t="s">
        <v>60</v>
      </c>
      <c r="E8" s="90" t="s">
        <v>63</v>
      </c>
      <c r="F8" s="90" t="s">
        <v>66</v>
      </c>
      <c r="G8" s="90" t="s">
        <v>67</v>
      </c>
      <c r="H8" s="90" t="s">
        <v>69</v>
      </c>
      <c r="I8" s="90">
        <v>585000</v>
      </c>
      <c r="J8" s="90">
        <f>I8*M8</f>
        <v>146250</v>
      </c>
      <c r="K8" s="90">
        <f>'Heavy vehicles2015'!L8</f>
        <v>185097</v>
      </c>
      <c r="L8" s="95">
        <f>K8-N8</f>
        <v>138823</v>
      </c>
      <c r="M8" s="62">
        <v>0.25</v>
      </c>
      <c r="N8" s="4">
        <f>ROUND(K8*M8,)</f>
        <v>46274</v>
      </c>
    </row>
    <row r="9" spans="1:14" ht="28.5">
      <c r="A9" s="90">
        <v>4</v>
      </c>
      <c r="B9" s="90" t="s">
        <v>502</v>
      </c>
      <c r="C9" s="90" t="s">
        <v>503</v>
      </c>
      <c r="D9" s="90" t="s">
        <v>504</v>
      </c>
      <c r="E9" s="90" t="s">
        <v>505</v>
      </c>
      <c r="F9" s="90" t="s">
        <v>506</v>
      </c>
      <c r="G9" s="90" t="s">
        <v>67</v>
      </c>
      <c r="H9" s="90" t="s">
        <v>68</v>
      </c>
      <c r="I9" s="90">
        <v>1920000</v>
      </c>
      <c r="J9" s="90">
        <f>I9*M9</f>
        <v>480000</v>
      </c>
      <c r="K9" s="90">
        <f>'Heavy vehicles2015'!L9</f>
        <v>607500</v>
      </c>
      <c r="L9" s="95">
        <f>K9-N9</f>
        <v>455625</v>
      </c>
      <c r="M9" s="62">
        <v>0.25</v>
      </c>
      <c r="N9" s="4">
        <f>ROUND(K9*M9,)</f>
        <v>151875</v>
      </c>
    </row>
    <row r="10" spans="1:14" ht="28.5">
      <c r="A10" s="90">
        <v>5</v>
      </c>
      <c r="B10" s="90" t="s">
        <v>511</v>
      </c>
      <c r="C10" s="90" t="s">
        <v>512</v>
      </c>
      <c r="D10" s="90" t="s">
        <v>513</v>
      </c>
      <c r="E10" s="90" t="s">
        <v>514</v>
      </c>
      <c r="F10" s="90" t="s">
        <v>515</v>
      </c>
      <c r="G10" s="90" t="s">
        <v>67</v>
      </c>
      <c r="H10" s="90" t="s">
        <v>68</v>
      </c>
      <c r="I10" s="90">
        <v>2400000</v>
      </c>
      <c r="J10" s="90">
        <f>I10*M10</f>
        <v>600000</v>
      </c>
      <c r="K10" s="90">
        <f>'Heavy vehicles2015'!L10</f>
        <v>1070165</v>
      </c>
      <c r="L10" s="95">
        <f>K10-N10</f>
        <v>802624</v>
      </c>
      <c r="M10" s="62">
        <v>0.25</v>
      </c>
      <c r="N10" s="4">
        <f>ROUND(K10*M10,)</f>
        <v>267541</v>
      </c>
    </row>
    <row r="11" spans="1:12" ht="15">
      <c r="A11" s="90"/>
      <c r="B11" s="91" t="s">
        <v>425</v>
      </c>
      <c r="C11" s="90"/>
      <c r="D11" s="90"/>
      <c r="E11" s="90"/>
      <c r="F11" s="90"/>
      <c r="G11" s="90"/>
      <c r="H11" s="90"/>
      <c r="I11" s="90">
        <f>SUM(I6:I10)</f>
        <v>5782252</v>
      </c>
      <c r="J11" s="90">
        <f>SUM(J6:J10)</f>
        <v>1445563</v>
      </c>
      <c r="K11" s="90">
        <f>SUM(K6:K10)</f>
        <v>2140330</v>
      </c>
      <c r="L11" s="96">
        <f>SUM(L6:L10)</f>
        <v>1605248</v>
      </c>
    </row>
    <row r="12" spans="1:12" ht="15">
      <c r="A12" s="117" t="s">
        <v>83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89"/>
    </row>
    <row r="13" spans="1:12" ht="42.75">
      <c r="A13" s="92" t="s">
        <v>2</v>
      </c>
      <c r="B13" s="92" t="s">
        <v>70</v>
      </c>
      <c r="C13" s="92" t="s">
        <v>45</v>
      </c>
      <c r="D13" s="92" t="s">
        <v>46</v>
      </c>
      <c r="E13" s="92" t="s">
        <v>47</v>
      </c>
      <c r="F13" s="92" t="s">
        <v>48</v>
      </c>
      <c r="G13" s="92" t="s">
        <v>71</v>
      </c>
      <c r="H13" s="92" t="s">
        <v>50</v>
      </c>
      <c r="I13" s="92" t="s">
        <v>10</v>
      </c>
      <c r="J13" s="92" t="s">
        <v>11</v>
      </c>
      <c r="K13" s="92" t="s">
        <v>439</v>
      </c>
      <c r="L13" s="90" t="str">
        <f>L5</f>
        <v>Net Value As on 31.3.2016</v>
      </c>
    </row>
    <row r="14" spans="1:14" ht="42.75">
      <c r="A14" s="90">
        <v>1</v>
      </c>
      <c r="B14" s="90" t="s">
        <v>72</v>
      </c>
      <c r="C14" s="90" t="s">
        <v>74</v>
      </c>
      <c r="D14" s="90" t="s">
        <v>76</v>
      </c>
      <c r="E14" s="90" t="s">
        <v>78</v>
      </c>
      <c r="F14" s="93">
        <v>12.98</v>
      </c>
      <c r="G14" s="90" t="s">
        <v>67</v>
      </c>
      <c r="H14" s="90" t="s">
        <v>68</v>
      </c>
      <c r="I14" s="90">
        <v>95000</v>
      </c>
      <c r="J14" s="90">
        <f>I14*M14</f>
        <v>23750</v>
      </c>
      <c r="K14" s="90">
        <f>I14-J14</f>
        <v>71250</v>
      </c>
      <c r="L14" s="95">
        <f>K14-N14</f>
        <v>53437</v>
      </c>
      <c r="M14" s="62">
        <v>0.25</v>
      </c>
      <c r="N14" s="4">
        <f>ROUND(K14*M14,)</f>
        <v>17813</v>
      </c>
    </row>
    <row r="15" spans="1:14" ht="42.75">
      <c r="A15" s="90">
        <v>2</v>
      </c>
      <c r="B15" s="90" t="s">
        <v>73</v>
      </c>
      <c r="C15" s="90" t="s">
        <v>75</v>
      </c>
      <c r="D15" s="90" t="s">
        <v>77</v>
      </c>
      <c r="E15" s="90" t="s">
        <v>79</v>
      </c>
      <c r="F15" s="90" t="s">
        <v>80</v>
      </c>
      <c r="G15" s="90" t="s">
        <v>81</v>
      </c>
      <c r="H15" s="90" t="s">
        <v>82</v>
      </c>
      <c r="I15" s="90">
        <v>342160</v>
      </c>
      <c r="J15" s="90">
        <f>I15*M15</f>
        <v>85540</v>
      </c>
      <c r="K15" s="90">
        <v>102648</v>
      </c>
      <c r="L15" s="95">
        <f>K15-N15</f>
        <v>76986</v>
      </c>
      <c r="M15" s="62">
        <v>0.25</v>
      </c>
      <c r="N15" s="4">
        <f>ROUND(K15*M15,)</f>
        <v>25662</v>
      </c>
    </row>
    <row r="16" spans="1:14" ht="28.5">
      <c r="A16" s="90">
        <v>3</v>
      </c>
      <c r="B16" s="90" t="s">
        <v>151</v>
      </c>
      <c r="C16" s="90" t="s">
        <v>152</v>
      </c>
      <c r="D16" s="90" t="s">
        <v>153</v>
      </c>
      <c r="E16" s="90" t="s">
        <v>154</v>
      </c>
      <c r="F16" s="90" t="s">
        <v>155</v>
      </c>
      <c r="G16" s="90" t="s">
        <v>156</v>
      </c>
      <c r="H16" s="90" t="s">
        <v>68</v>
      </c>
      <c r="I16" s="94">
        <v>261000</v>
      </c>
      <c r="J16" s="90">
        <f>I16*M16</f>
        <v>65250</v>
      </c>
      <c r="K16" s="94">
        <v>65250</v>
      </c>
      <c r="L16" s="95">
        <f>K16-N16</f>
        <v>48937</v>
      </c>
      <c r="M16" s="62">
        <v>0.25</v>
      </c>
      <c r="N16" s="4">
        <f>ROUND(K16*M16,)</f>
        <v>16313</v>
      </c>
    </row>
    <row r="17" spans="1:14" ht="15">
      <c r="A17" s="90"/>
      <c r="B17" s="91" t="s">
        <v>425</v>
      </c>
      <c r="C17" s="90"/>
      <c r="D17" s="90"/>
      <c r="E17" s="90"/>
      <c r="F17" s="90"/>
      <c r="G17" s="90"/>
      <c r="H17" s="90"/>
      <c r="I17" s="94">
        <f>SUM(I14:I16)</f>
        <v>698160</v>
      </c>
      <c r="J17" s="94">
        <f>SUM(J14:J16)</f>
        <v>174540</v>
      </c>
      <c r="K17" s="94">
        <f>SUM(K14:K16)</f>
        <v>239148</v>
      </c>
      <c r="L17" s="95">
        <f>SUM(L14:L16)</f>
        <v>179360</v>
      </c>
      <c r="M17" s="62">
        <v>0.25</v>
      </c>
      <c r="N17" s="4">
        <f>ROUND(K17*M17,)</f>
        <v>59787</v>
      </c>
    </row>
    <row r="18" spans="1:12" ht="12" customHeight="1">
      <c r="A18" s="117" t="s">
        <v>84</v>
      </c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89"/>
    </row>
    <row r="19" spans="1:12" ht="42" customHeight="1">
      <c r="A19" s="92" t="s">
        <v>2</v>
      </c>
      <c r="B19" s="92" t="s">
        <v>70</v>
      </c>
      <c r="C19" s="92" t="s">
        <v>45</v>
      </c>
      <c r="D19" s="92" t="s">
        <v>57</v>
      </c>
      <c r="E19" s="92" t="s">
        <v>47</v>
      </c>
      <c r="F19" s="92" t="s">
        <v>48</v>
      </c>
      <c r="G19" s="92" t="s">
        <v>49</v>
      </c>
      <c r="H19" s="92" t="s">
        <v>50</v>
      </c>
      <c r="I19" s="92" t="s">
        <v>10</v>
      </c>
      <c r="J19" s="92" t="s">
        <v>11</v>
      </c>
      <c r="K19" s="92" t="s">
        <v>418</v>
      </c>
      <c r="L19" s="89"/>
    </row>
    <row r="20" spans="1:12" ht="14.25">
      <c r="A20" s="92">
        <v>1</v>
      </c>
      <c r="B20" s="92">
        <v>2</v>
      </c>
      <c r="C20" s="92">
        <v>3</v>
      </c>
      <c r="D20" s="92">
        <v>4</v>
      </c>
      <c r="E20" s="92">
        <v>5</v>
      </c>
      <c r="F20" s="92">
        <v>6</v>
      </c>
      <c r="G20" s="92">
        <v>7</v>
      </c>
      <c r="H20" s="92">
        <v>8</v>
      </c>
      <c r="I20" s="92">
        <v>9</v>
      </c>
      <c r="J20" s="92">
        <v>10</v>
      </c>
      <c r="K20" s="92">
        <v>11</v>
      </c>
      <c r="L20" s="89"/>
    </row>
    <row r="21" spans="1:12" ht="36.75" customHeight="1">
      <c r="A21" s="92">
        <v>1</v>
      </c>
      <c r="B21" s="92" t="s">
        <v>138</v>
      </c>
      <c r="C21" s="92" t="s">
        <v>85</v>
      </c>
      <c r="D21" s="92" t="s">
        <v>138</v>
      </c>
      <c r="E21" s="92" t="s">
        <v>138</v>
      </c>
      <c r="F21" s="92">
        <v>39661</v>
      </c>
      <c r="G21" s="92" t="s">
        <v>403</v>
      </c>
      <c r="H21" s="92" t="s">
        <v>15</v>
      </c>
      <c r="I21" s="92">
        <v>2500</v>
      </c>
      <c r="J21" s="92">
        <v>2500</v>
      </c>
      <c r="K21" s="92">
        <v>0</v>
      </c>
      <c r="L21" s="89"/>
    </row>
  </sheetData>
  <sheetProtection/>
  <mergeCells count="5">
    <mergeCell ref="A1:K1"/>
    <mergeCell ref="A2:K2"/>
    <mergeCell ref="A3:K3"/>
    <mergeCell ref="A12:K12"/>
    <mergeCell ref="A18:K18"/>
  </mergeCells>
  <printOptions/>
  <pageMargins left="0.17" right="0.27" top="0.19" bottom="0.21" header="0.21" footer="0.19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N41"/>
  <sheetViews>
    <sheetView zoomScale="75" zoomScaleNormal="75" zoomScalePageLayoutView="0" workbookViewId="0" topLeftCell="A1">
      <selection activeCell="I36" sqref="I36"/>
    </sheetView>
  </sheetViews>
  <sheetFormatPr defaultColWidth="9.140625" defaultRowHeight="12.75"/>
  <cols>
    <col min="1" max="1" width="7.28125" style="0" customWidth="1"/>
    <col min="2" max="2" width="16.57421875" style="0" customWidth="1"/>
    <col min="3" max="3" width="15.28125" style="0" customWidth="1"/>
    <col min="4" max="4" width="8.8515625" style="0" customWidth="1"/>
    <col min="5" max="5" width="18.7109375" style="0" customWidth="1"/>
    <col min="6" max="6" width="11.28125" style="0" customWidth="1"/>
    <col min="7" max="7" width="12.57421875" style="0" customWidth="1"/>
    <col min="8" max="8" width="9.28125" style="0" customWidth="1"/>
    <col min="9" max="9" width="11.8515625" style="0" customWidth="1"/>
    <col min="10" max="10" width="11.7109375" style="0" customWidth="1"/>
    <col min="11" max="11" width="11.00390625" style="0" customWidth="1"/>
    <col min="12" max="12" width="12.28125" style="0" customWidth="1"/>
    <col min="13" max="13" width="6.8515625" style="0" hidden="1" customWidth="1"/>
    <col min="14" max="14" width="9.00390625" style="0" hidden="1" customWidth="1"/>
  </cols>
  <sheetData>
    <row r="1" spans="1:12" ht="18" customHeight="1">
      <c r="A1" s="107" t="s">
        <v>389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2" s="4" customFormat="1" ht="17.25" customHeight="1">
      <c r="A2" s="106" t="s">
        <v>390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2" s="4" customFormat="1" ht="63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426</v>
      </c>
      <c r="L3" s="6" t="s">
        <v>427</v>
      </c>
    </row>
    <row r="4" spans="1:14" s="4" customFormat="1" ht="62.25" customHeight="1">
      <c r="A4" s="14">
        <v>1</v>
      </c>
      <c r="B4" s="6" t="s">
        <v>12</v>
      </c>
      <c r="C4" s="6" t="s">
        <v>13</v>
      </c>
      <c r="D4" s="31">
        <v>10800</v>
      </c>
      <c r="E4" s="6" t="s">
        <v>14</v>
      </c>
      <c r="F4" s="6" t="s">
        <v>157</v>
      </c>
      <c r="G4" s="6" t="s">
        <v>15</v>
      </c>
      <c r="H4" s="14">
        <v>2001</v>
      </c>
      <c r="I4" s="8">
        <v>460000</v>
      </c>
      <c r="J4" s="8">
        <v>253000</v>
      </c>
      <c r="K4" s="8">
        <f>'Building 2013'!K4</f>
        <v>196650</v>
      </c>
      <c r="L4" s="50">
        <f>K4-M4</f>
        <v>186817</v>
      </c>
      <c r="M4" s="4">
        <f aca="true" t="shared" si="0" ref="M4:M21">ROUND(K4*N4,)</f>
        <v>9833</v>
      </c>
      <c r="N4" s="4">
        <v>0.05</v>
      </c>
    </row>
    <row r="5" spans="1:14" ht="45" customHeight="1">
      <c r="A5" s="14">
        <v>2</v>
      </c>
      <c r="B5" s="6" t="s">
        <v>158</v>
      </c>
      <c r="C5" s="6" t="s">
        <v>159</v>
      </c>
      <c r="D5" s="31">
        <v>2400</v>
      </c>
      <c r="E5" s="6" t="s">
        <v>391</v>
      </c>
      <c r="F5" s="6" t="s">
        <v>157</v>
      </c>
      <c r="G5" s="6" t="s">
        <v>160</v>
      </c>
      <c r="H5" s="6">
        <v>2003</v>
      </c>
      <c r="I5" s="8">
        <v>1000000</v>
      </c>
      <c r="J5" s="8">
        <v>450000</v>
      </c>
      <c r="K5" s="8">
        <f>'Building 2013'!K5</f>
        <v>522500</v>
      </c>
      <c r="L5" s="50">
        <f aca="true" t="shared" si="1" ref="L5:L35">K5-M5</f>
        <v>496375</v>
      </c>
      <c r="M5" s="4">
        <f t="shared" si="0"/>
        <v>26125</v>
      </c>
      <c r="N5" s="4">
        <v>0.05</v>
      </c>
    </row>
    <row r="6" spans="1:14" ht="37.5" customHeight="1">
      <c r="A6" s="14">
        <v>3</v>
      </c>
      <c r="B6" s="6" t="s">
        <v>161</v>
      </c>
      <c r="C6" s="6" t="s">
        <v>162</v>
      </c>
      <c r="D6" s="14">
        <v>760</v>
      </c>
      <c r="E6" s="6" t="s">
        <v>392</v>
      </c>
      <c r="F6" s="6" t="s">
        <v>157</v>
      </c>
      <c r="G6" s="6" t="s">
        <v>160</v>
      </c>
      <c r="H6" s="14">
        <v>2003</v>
      </c>
      <c r="I6" s="8">
        <v>400000</v>
      </c>
      <c r="J6" s="8">
        <v>180000</v>
      </c>
      <c r="K6" s="8">
        <f>'Building 2013'!K6</f>
        <v>209000</v>
      </c>
      <c r="L6" s="50">
        <f t="shared" si="1"/>
        <v>198550</v>
      </c>
      <c r="M6" s="4">
        <f t="shared" si="0"/>
        <v>10450</v>
      </c>
      <c r="N6" s="4">
        <v>0.05</v>
      </c>
    </row>
    <row r="7" spans="1:14" ht="32.25" customHeight="1">
      <c r="A7" s="14">
        <v>4</v>
      </c>
      <c r="B7" s="6" t="s">
        <v>161</v>
      </c>
      <c r="C7" s="6" t="s">
        <v>163</v>
      </c>
      <c r="D7" s="14">
        <v>760</v>
      </c>
      <c r="E7" s="6" t="s">
        <v>392</v>
      </c>
      <c r="F7" s="6" t="s">
        <v>157</v>
      </c>
      <c r="G7" s="6" t="s">
        <v>160</v>
      </c>
      <c r="H7" s="6">
        <v>2003</v>
      </c>
      <c r="I7" s="8">
        <v>400000</v>
      </c>
      <c r="J7" s="8">
        <v>180000</v>
      </c>
      <c r="K7" s="8">
        <f>'Building 2013'!K7</f>
        <v>209000</v>
      </c>
      <c r="L7" s="50">
        <f t="shared" si="1"/>
        <v>198550</v>
      </c>
      <c r="M7" s="4">
        <f t="shared" si="0"/>
        <v>10450</v>
      </c>
      <c r="N7" s="4">
        <v>0.05</v>
      </c>
    </row>
    <row r="8" spans="1:14" ht="64.5" customHeight="1">
      <c r="A8" s="14">
        <v>5</v>
      </c>
      <c r="B8" s="6" t="s">
        <v>12</v>
      </c>
      <c r="C8" s="6" t="s">
        <v>13</v>
      </c>
      <c r="D8" s="14">
        <v>10800</v>
      </c>
      <c r="E8" s="6" t="s">
        <v>14</v>
      </c>
      <c r="F8" s="6" t="s">
        <v>157</v>
      </c>
      <c r="G8" s="6" t="s">
        <v>15</v>
      </c>
      <c r="H8" s="14">
        <v>2003</v>
      </c>
      <c r="I8" s="8">
        <v>190000</v>
      </c>
      <c r="J8" s="8">
        <v>85500</v>
      </c>
      <c r="K8" s="8">
        <f>'Building 2013'!K8</f>
        <v>99275</v>
      </c>
      <c r="L8" s="50">
        <f t="shared" si="1"/>
        <v>94311</v>
      </c>
      <c r="M8" s="4">
        <f t="shared" si="0"/>
        <v>4964</v>
      </c>
      <c r="N8" s="4">
        <v>0.05</v>
      </c>
    </row>
    <row r="9" spans="1:14" ht="42" customHeight="1">
      <c r="A9" s="14">
        <v>6</v>
      </c>
      <c r="B9" s="6" t="s">
        <v>161</v>
      </c>
      <c r="C9" s="6" t="s">
        <v>164</v>
      </c>
      <c r="D9" s="14">
        <v>760</v>
      </c>
      <c r="E9" s="6" t="s">
        <v>392</v>
      </c>
      <c r="F9" s="6" t="s">
        <v>157</v>
      </c>
      <c r="G9" s="6" t="s">
        <v>160</v>
      </c>
      <c r="H9" s="14">
        <v>2003</v>
      </c>
      <c r="I9" s="8">
        <v>400000</v>
      </c>
      <c r="J9" s="8">
        <v>180000</v>
      </c>
      <c r="K9" s="8">
        <f>'Building 2013'!K9</f>
        <v>209000</v>
      </c>
      <c r="L9" s="50">
        <f t="shared" si="1"/>
        <v>198550</v>
      </c>
      <c r="M9" s="4">
        <f t="shared" si="0"/>
        <v>10450</v>
      </c>
      <c r="N9" s="4">
        <v>0.05</v>
      </c>
    </row>
    <row r="10" spans="1:14" ht="52.5" customHeight="1">
      <c r="A10" s="14">
        <v>7</v>
      </c>
      <c r="B10" s="6" t="s">
        <v>161</v>
      </c>
      <c r="C10" s="6" t="s">
        <v>165</v>
      </c>
      <c r="D10" s="14">
        <v>760</v>
      </c>
      <c r="E10" s="6" t="s">
        <v>392</v>
      </c>
      <c r="F10" s="6" t="s">
        <v>157</v>
      </c>
      <c r="G10" s="6" t="s">
        <v>160</v>
      </c>
      <c r="H10" s="14">
        <v>2003</v>
      </c>
      <c r="I10" s="8">
        <v>400000</v>
      </c>
      <c r="J10" s="8">
        <v>180000</v>
      </c>
      <c r="K10" s="8">
        <f>'Building 2013'!K10</f>
        <v>209000</v>
      </c>
      <c r="L10" s="50">
        <f t="shared" si="1"/>
        <v>198550</v>
      </c>
      <c r="M10" s="4">
        <f t="shared" si="0"/>
        <v>10450</v>
      </c>
      <c r="N10" s="4">
        <v>0.05</v>
      </c>
    </row>
    <row r="11" spans="1:14" ht="71.25" customHeight="1">
      <c r="A11" s="14">
        <v>8</v>
      </c>
      <c r="B11" s="6" t="s">
        <v>12</v>
      </c>
      <c r="C11" s="6" t="s">
        <v>13</v>
      </c>
      <c r="D11" s="31">
        <v>10800</v>
      </c>
      <c r="E11" s="6" t="s">
        <v>14</v>
      </c>
      <c r="F11" s="6" t="s">
        <v>157</v>
      </c>
      <c r="G11" s="6" t="s">
        <v>15</v>
      </c>
      <c r="H11" s="14">
        <v>2003</v>
      </c>
      <c r="I11" s="8">
        <v>250000</v>
      </c>
      <c r="J11" s="8">
        <v>112500</v>
      </c>
      <c r="K11" s="8">
        <f>'Building 2013'!K11</f>
        <v>130625</v>
      </c>
      <c r="L11" s="50">
        <f t="shared" si="1"/>
        <v>124094</v>
      </c>
      <c r="M11" s="4">
        <f t="shared" si="0"/>
        <v>6531</v>
      </c>
      <c r="N11" s="4">
        <v>0.05</v>
      </c>
    </row>
    <row r="12" spans="1:14" ht="74.25" customHeight="1">
      <c r="A12" s="14">
        <v>9</v>
      </c>
      <c r="B12" s="6" t="s">
        <v>218</v>
      </c>
      <c r="C12" s="6" t="s">
        <v>13</v>
      </c>
      <c r="D12" s="14">
        <v>10.8</v>
      </c>
      <c r="E12" s="6" t="s">
        <v>14</v>
      </c>
      <c r="F12" s="6" t="s">
        <v>157</v>
      </c>
      <c r="G12" s="6" t="s">
        <v>219</v>
      </c>
      <c r="H12" s="14">
        <v>2004</v>
      </c>
      <c r="I12" s="8">
        <v>130000</v>
      </c>
      <c r="J12" s="8">
        <v>52000</v>
      </c>
      <c r="K12" s="8">
        <f>'Building 2013'!K12</f>
        <v>74100</v>
      </c>
      <c r="L12" s="50">
        <f t="shared" si="1"/>
        <v>70395</v>
      </c>
      <c r="M12" s="4">
        <f t="shared" si="0"/>
        <v>3705</v>
      </c>
      <c r="N12" s="4">
        <v>0.05</v>
      </c>
    </row>
    <row r="13" spans="1:14" ht="39.75" customHeight="1">
      <c r="A13" s="14">
        <v>10</v>
      </c>
      <c r="B13" s="6" t="s">
        <v>161</v>
      </c>
      <c r="C13" s="6" t="s">
        <v>220</v>
      </c>
      <c r="D13" s="14">
        <v>760</v>
      </c>
      <c r="E13" s="6" t="s">
        <v>392</v>
      </c>
      <c r="F13" s="6" t="s">
        <v>157</v>
      </c>
      <c r="G13" s="6" t="s">
        <v>160</v>
      </c>
      <c r="H13" s="14">
        <v>2003</v>
      </c>
      <c r="I13" s="8">
        <v>400000</v>
      </c>
      <c r="J13" s="8">
        <v>180000</v>
      </c>
      <c r="K13" s="8">
        <f>'Building 2013'!K13</f>
        <v>209000</v>
      </c>
      <c r="L13" s="50">
        <f t="shared" si="1"/>
        <v>198550</v>
      </c>
      <c r="M13" s="4">
        <f t="shared" si="0"/>
        <v>10450</v>
      </c>
      <c r="N13" s="4">
        <v>0.05</v>
      </c>
    </row>
    <row r="14" spans="1:14" ht="63.75" customHeight="1">
      <c r="A14" s="14">
        <v>11</v>
      </c>
      <c r="B14" s="6" t="s">
        <v>12</v>
      </c>
      <c r="C14" s="6" t="s">
        <v>13</v>
      </c>
      <c r="D14" s="31">
        <v>10800</v>
      </c>
      <c r="E14" s="6" t="s">
        <v>14</v>
      </c>
      <c r="F14" s="6" t="s">
        <v>157</v>
      </c>
      <c r="G14" s="6" t="s">
        <v>239</v>
      </c>
      <c r="H14" s="14">
        <v>2007</v>
      </c>
      <c r="I14" s="8">
        <v>300000</v>
      </c>
      <c r="J14" s="8">
        <v>75000</v>
      </c>
      <c r="K14" s="8">
        <f>'Building 2013'!K14</f>
        <v>213750</v>
      </c>
      <c r="L14" s="50">
        <f t="shared" si="1"/>
        <v>203062</v>
      </c>
      <c r="M14" s="4">
        <f t="shared" si="0"/>
        <v>10688</v>
      </c>
      <c r="N14" s="4">
        <v>0.05</v>
      </c>
    </row>
    <row r="15" spans="1:14" ht="68.25" customHeight="1">
      <c r="A15" s="14">
        <v>12</v>
      </c>
      <c r="B15" s="6" t="s">
        <v>12</v>
      </c>
      <c r="C15" s="6" t="s">
        <v>13</v>
      </c>
      <c r="D15" s="31">
        <v>10800</v>
      </c>
      <c r="E15" s="6" t="s">
        <v>14</v>
      </c>
      <c r="F15" s="6" t="s">
        <v>157</v>
      </c>
      <c r="G15" s="6" t="s">
        <v>239</v>
      </c>
      <c r="H15" s="14">
        <v>2007</v>
      </c>
      <c r="I15" s="8">
        <v>500000</v>
      </c>
      <c r="J15" s="8">
        <v>125000</v>
      </c>
      <c r="K15" s="8">
        <f>'Building 2013'!K15</f>
        <v>356250</v>
      </c>
      <c r="L15" s="50">
        <f t="shared" si="1"/>
        <v>338437</v>
      </c>
      <c r="M15" s="4">
        <f t="shared" si="0"/>
        <v>17813</v>
      </c>
      <c r="N15" s="4">
        <v>0.05</v>
      </c>
    </row>
    <row r="16" spans="1:14" ht="39.75" customHeight="1">
      <c r="A16" s="14">
        <v>13</v>
      </c>
      <c r="B16" s="6" t="s">
        <v>16</v>
      </c>
      <c r="C16" s="6" t="s">
        <v>250</v>
      </c>
      <c r="D16" s="14">
        <v>960</v>
      </c>
      <c r="E16" s="6" t="s">
        <v>393</v>
      </c>
      <c r="F16" s="6" t="s">
        <v>157</v>
      </c>
      <c r="G16" s="6" t="s">
        <v>251</v>
      </c>
      <c r="H16" s="14">
        <v>2007</v>
      </c>
      <c r="I16" s="8">
        <v>500000</v>
      </c>
      <c r="J16" s="8">
        <v>125000</v>
      </c>
      <c r="K16" s="8">
        <f>'Building 2013'!K16</f>
        <v>356250</v>
      </c>
      <c r="L16" s="50">
        <f t="shared" si="1"/>
        <v>338437</v>
      </c>
      <c r="M16" s="4">
        <f t="shared" si="0"/>
        <v>17813</v>
      </c>
      <c r="N16" s="4">
        <v>0.05</v>
      </c>
    </row>
    <row r="17" spans="1:14" ht="39" customHeight="1">
      <c r="A17" s="14">
        <v>14</v>
      </c>
      <c r="B17" s="6" t="s">
        <v>161</v>
      </c>
      <c r="C17" s="6" t="s">
        <v>159</v>
      </c>
      <c r="D17" s="14">
        <v>2400</v>
      </c>
      <c r="E17" s="6" t="s">
        <v>394</v>
      </c>
      <c r="F17" s="6" t="s">
        <v>157</v>
      </c>
      <c r="G17" s="6" t="s">
        <v>160</v>
      </c>
      <c r="H17" s="14">
        <v>2007</v>
      </c>
      <c r="I17" s="8">
        <v>100000</v>
      </c>
      <c r="J17" s="8">
        <v>15000</v>
      </c>
      <c r="K17" s="8">
        <f>'Building 2013'!K17</f>
        <v>80750</v>
      </c>
      <c r="L17" s="50">
        <f t="shared" si="1"/>
        <v>76712</v>
      </c>
      <c r="M17" s="4">
        <f t="shared" si="0"/>
        <v>4038</v>
      </c>
      <c r="N17" s="4">
        <v>0.05</v>
      </c>
    </row>
    <row r="18" spans="1:14" ht="49.5" customHeight="1">
      <c r="A18" s="14">
        <v>15</v>
      </c>
      <c r="B18" s="6" t="s">
        <v>259</v>
      </c>
      <c r="C18" s="6" t="s">
        <v>260</v>
      </c>
      <c r="D18" s="14">
        <v>270</v>
      </c>
      <c r="E18" s="6" t="s">
        <v>395</v>
      </c>
      <c r="F18" s="6" t="s">
        <v>157</v>
      </c>
      <c r="G18" s="6" t="s">
        <v>261</v>
      </c>
      <c r="H18" s="14">
        <v>2007</v>
      </c>
      <c r="I18" s="8">
        <v>150000</v>
      </c>
      <c r="J18" s="8">
        <v>37500</v>
      </c>
      <c r="K18" s="8">
        <f>'Building 2013'!K18</f>
        <v>106875</v>
      </c>
      <c r="L18" s="50">
        <f t="shared" si="1"/>
        <v>101531</v>
      </c>
      <c r="M18" s="4">
        <f t="shared" si="0"/>
        <v>5344</v>
      </c>
      <c r="N18" s="4">
        <v>0.05</v>
      </c>
    </row>
    <row r="19" spans="1:14" ht="51" customHeight="1">
      <c r="A19" s="14">
        <v>16</v>
      </c>
      <c r="B19" s="6" t="s">
        <v>269</v>
      </c>
      <c r="C19" s="6" t="s">
        <v>220</v>
      </c>
      <c r="D19" s="14">
        <v>120</v>
      </c>
      <c r="E19" s="6" t="s">
        <v>396</v>
      </c>
      <c r="F19" s="6" t="s">
        <v>157</v>
      </c>
      <c r="G19" s="6" t="s">
        <v>270</v>
      </c>
      <c r="H19" s="14">
        <v>2011</v>
      </c>
      <c r="I19" s="8">
        <v>90000</v>
      </c>
      <c r="J19" s="8">
        <v>4500</v>
      </c>
      <c r="K19" s="8">
        <f>'Building 2013'!K19</f>
        <v>80750</v>
      </c>
      <c r="L19" s="50">
        <f t="shared" si="1"/>
        <v>76712</v>
      </c>
      <c r="M19" s="4">
        <f t="shared" si="0"/>
        <v>4038</v>
      </c>
      <c r="N19" s="4">
        <v>0.05</v>
      </c>
    </row>
    <row r="20" spans="1:14" ht="51" customHeight="1">
      <c r="A20" s="14">
        <v>17</v>
      </c>
      <c r="B20" s="6" t="s">
        <v>269</v>
      </c>
      <c r="C20" s="6" t="s">
        <v>280</v>
      </c>
      <c r="D20" s="14">
        <v>120</v>
      </c>
      <c r="E20" s="6" t="s">
        <v>396</v>
      </c>
      <c r="F20" s="6" t="s">
        <v>157</v>
      </c>
      <c r="G20" s="6" t="s">
        <v>270</v>
      </c>
      <c r="H20" s="14">
        <v>2011</v>
      </c>
      <c r="I20" s="8">
        <v>90000</v>
      </c>
      <c r="J20" s="8">
        <v>4500</v>
      </c>
      <c r="K20" s="8">
        <f>'Building 2013'!K20</f>
        <v>80750</v>
      </c>
      <c r="L20" s="50">
        <f t="shared" si="1"/>
        <v>76712</v>
      </c>
      <c r="M20" s="4">
        <f t="shared" si="0"/>
        <v>4038</v>
      </c>
      <c r="N20" s="4">
        <v>0.05</v>
      </c>
    </row>
    <row r="21" spans="1:14" ht="51" customHeight="1">
      <c r="A21" s="14">
        <v>18</v>
      </c>
      <c r="B21" s="6" t="s">
        <v>269</v>
      </c>
      <c r="C21" s="6" t="s">
        <v>280</v>
      </c>
      <c r="D21" s="14">
        <v>120</v>
      </c>
      <c r="E21" s="6" t="s">
        <v>396</v>
      </c>
      <c r="F21" s="6" t="s">
        <v>157</v>
      </c>
      <c r="G21" s="6" t="s">
        <v>270</v>
      </c>
      <c r="H21" s="14">
        <v>2011</v>
      </c>
      <c r="I21" s="8">
        <v>90000</v>
      </c>
      <c r="J21" s="8">
        <v>4500</v>
      </c>
      <c r="K21" s="8">
        <f>'Building 2013'!K21</f>
        <v>80750</v>
      </c>
      <c r="L21" s="50">
        <f t="shared" si="1"/>
        <v>76712</v>
      </c>
      <c r="M21" s="4">
        <f t="shared" si="0"/>
        <v>4038</v>
      </c>
      <c r="N21" s="4">
        <v>0.05</v>
      </c>
    </row>
    <row r="22" spans="1:14" ht="51" customHeight="1">
      <c r="A22" s="14">
        <v>19</v>
      </c>
      <c r="B22" s="6" t="s">
        <v>269</v>
      </c>
      <c r="C22" s="6" t="s">
        <v>450</v>
      </c>
      <c r="D22" s="14">
        <v>120</v>
      </c>
      <c r="E22" s="6" t="s">
        <v>396</v>
      </c>
      <c r="F22" s="6" t="s">
        <v>157</v>
      </c>
      <c r="G22" s="6" t="s">
        <v>270</v>
      </c>
      <c r="H22" s="14">
        <v>2012</v>
      </c>
      <c r="I22" s="8">
        <v>100000</v>
      </c>
      <c r="J22" s="8">
        <v>5000</v>
      </c>
      <c r="K22" s="8">
        <f>'Building 2013'!K22</f>
        <v>95000</v>
      </c>
      <c r="L22" s="50">
        <f t="shared" si="1"/>
        <v>90250</v>
      </c>
      <c r="M22" s="4">
        <f aca="true" t="shared" si="2" ref="M22:M35">ROUND(K22*N22,)</f>
        <v>4750</v>
      </c>
      <c r="N22" s="4">
        <v>0.05</v>
      </c>
    </row>
    <row r="23" spans="1:14" ht="51" customHeight="1">
      <c r="A23" s="14">
        <v>20</v>
      </c>
      <c r="B23" s="6" t="s">
        <v>451</v>
      </c>
      <c r="C23" s="6" t="s">
        <v>452</v>
      </c>
      <c r="D23" s="14">
        <v>360</v>
      </c>
      <c r="E23" s="6" t="s">
        <v>453</v>
      </c>
      <c r="F23" s="6" t="s">
        <v>157</v>
      </c>
      <c r="G23" s="6" t="s">
        <v>454</v>
      </c>
      <c r="H23" s="14">
        <v>2013</v>
      </c>
      <c r="I23" s="8">
        <v>575000</v>
      </c>
      <c r="J23" s="8">
        <f>I23*0.05</f>
        <v>28750</v>
      </c>
      <c r="K23" s="8">
        <f>'Building 2013'!K23</f>
        <v>546250</v>
      </c>
      <c r="L23" s="50">
        <f t="shared" si="1"/>
        <v>518937</v>
      </c>
      <c r="M23" s="4">
        <f t="shared" si="2"/>
        <v>27313</v>
      </c>
      <c r="N23" s="4">
        <v>0.05</v>
      </c>
    </row>
    <row r="24" spans="1:14" ht="51" customHeight="1">
      <c r="A24" s="14">
        <v>21</v>
      </c>
      <c r="B24" s="6" t="s">
        <v>269</v>
      </c>
      <c r="C24" s="6" t="s">
        <v>455</v>
      </c>
      <c r="D24" s="14">
        <v>120</v>
      </c>
      <c r="E24" s="6" t="s">
        <v>396</v>
      </c>
      <c r="F24" s="6" t="s">
        <v>157</v>
      </c>
      <c r="G24" s="6" t="s">
        <v>270</v>
      </c>
      <c r="H24" s="14">
        <v>2013</v>
      </c>
      <c r="I24" s="8">
        <v>100000</v>
      </c>
      <c r="J24" s="8">
        <v>5000</v>
      </c>
      <c r="K24" s="8">
        <f>'Building 2013'!K24</f>
        <v>95000</v>
      </c>
      <c r="L24" s="50">
        <f t="shared" si="1"/>
        <v>90250</v>
      </c>
      <c r="M24" s="4">
        <f t="shared" si="2"/>
        <v>4750</v>
      </c>
      <c r="N24" s="4">
        <v>0.05</v>
      </c>
    </row>
    <row r="25" spans="1:14" ht="51" customHeight="1">
      <c r="A25" s="14">
        <v>22</v>
      </c>
      <c r="B25" s="6" t="s">
        <v>269</v>
      </c>
      <c r="C25" s="6" t="s">
        <v>456</v>
      </c>
      <c r="D25" s="14">
        <v>120</v>
      </c>
      <c r="E25" s="6" t="s">
        <v>396</v>
      </c>
      <c r="F25" s="6" t="s">
        <v>157</v>
      </c>
      <c r="G25" s="6" t="s">
        <v>270</v>
      </c>
      <c r="H25" s="14">
        <v>2013</v>
      </c>
      <c r="I25" s="8">
        <v>90000</v>
      </c>
      <c r="J25" s="8">
        <v>4500</v>
      </c>
      <c r="K25" s="8">
        <f>'Building 2013'!K25</f>
        <v>85500</v>
      </c>
      <c r="L25" s="50">
        <f t="shared" si="1"/>
        <v>81225</v>
      </c>
      <c r="M25" s="4">
        <f t="shared" si="2"/>
        <v>4275</v>
      </c>
      <c r="N25" s="4">
        <v>0.05</v>
      </c>
    </row>
    <row r="26" spans="1:14" ht="51" customHeight="1">
      <c r="A26" s="14">
        <v>23</v>
      </c>
      <c r="B26" s="6" t="s">
        <v>269</v>
      </c>
      <c r="C26" s="6" t="s">
        <v>457</v>
      </c>
      <c r="D26" s="14">
        <v>120</v>
      </c>
      <c r="E26" s="6" t="s">
        <v>396</v>
      </c>
      <c r="F26" s="6" t="s">
        <v>157</v>
      </c>
      <c r="G26" s="6" t="s">
        <v>270</v>
      </c>
      <c r="H26" s="14">
        <v>2013</v>
      </c>
      <c r="I26" s="8">
        <v>90000</v>
      </c>
      <c r="J26" s="8">
        <v>4500</v>
      </c>
      <c r="K26" s="8">
        <f>'Building 2013'!K26</f>
        <v>85500</v>
      </c>
      <c r="L26" s="50">
        <f t="shared" si="1"/>
        <v>81225</v>
      </c>
      <c r="M26" s="4">
        <f t="shared" si="2"/>
        <v>4275</v>
      </c>
      <c r="N26" s="4">
        <v>0.05</v>
      </c>
    </row>
    <row r="27" spans="1:14" ht="51" customHeight="1">
      <c r="A27" s="14">
        <v>24</v>
      </c>
      <c r="B27" s="6" t="s">
        <v>269</v>
      </c>
      <c r="C27" s="6" t="s">
        <v>458</v>
      </c>
      <c r="D27" s="14">
        <v>120</v>
      </c>
      <c r="E27" s="6" t="s">
        <v>396</v>
      </c>
      <c r="F27" s="6" t="s">
        <v>157</v>
      </c>
      <c r="G27" s="6" t="s">
        <v>270</v>
      </c>
      <c r="H27" s="14">
        <v>2013</v>
      </c>
      <c r="I27" s="8">
        <v>90000</v>
      </c>
      <c r="J27" s="8">
        <v>4500</v>
      </c>
      <c r="K27" s="8">
        <f>'Building 2013'!K27</f>
        <v>85500</v>
      </c>
      <c r="L27" s="50">
        <f t="shared" si="1"/>
        <v>81225</v>
      </c>
      <c r="M27" s="4">
        <f t="shared" si="2"/>
        <v>4275</v>
      </c>
      <c r="N27" s="4">
        <v>0.05</v>
      </c>
    </row>
    <row r="28" spans="1:14" ht="51" customHeight="1">
      <c r="A28" s="14">
        <v>25</v>
      </c>
      <c r="B28" s="6" t="s">
        <v>459</v>
      </c>
      <c r="C28" s="6" t="s">
        <v>303</v>
      </c>
      <c r="D28" s="14">
        <v>160</v>
      </c>
      <c r="E28" s="6" t="s">
        <v>460</v>
      </c>
      <c r="F28" s="6" t="s">
        <v>157</v>
      </c>
      <c r="G28" s="6" t="s">
        <v>160</v>
      </c>
      <c r="H28" s="14">
        <v>2014</v>
      </c>
      <c r="I28" s="8">
        <v>450000</v>
      </c>
      <c r="J28" s="8">
        <f>I28*0.05</f>
        <v>22500</v>
      </c>
      <c r="K28" s="8">
        <f>I28-J28</f>
        <v>427500</v>
      </c>
      <c r="L28" s="50">
        <f t="shared" si="1"/>
        <v>406125</v>
      </c>
      <c r="M28" s="4">
        <f t="shared" si="2"/>
        <v>21375</v>
      </c>
      <c r="N28" s="4">
        <v>0.05</v>
      </c>
    </row>
    <row r="29" spans="1:14" ht="51" customHeight="1">
      <c r="A29" s="14">
        <v>26</v>
      </c>
      <c r="B29" s="6" t="s">
        <v>461</v>
      </c>
      <c r="C29" s="6" t="s">
        <v>462</v>
      </c>
      <c r="D29" s="14">
        <v>900</v>
      </c>
      <c r="E29" s="6" t="s">
        <v>463</v>
      </c>
      <c r="F29" s="6" t="s">
        <v>157</v>
      </c>
      <c r="G29" s="6" t="s">
        <v>461</v>
      </c>
      <c r="H29" s="14">
        <v>2014</v>
      </c>
      <c r="I29" s="8">
        <v>2000000</v>
      </c>
      <c r="J29" s="8">
        <f>I29*0.05</f>
        <v>100000</v>
      </c>
      <c r="K29" s="8">
        <f aca="true" t="shared" si="3" ref="K29:K35">I29-J29</f>
        <v>1900000</v>
      </c>
      <c r="L29" s="50">
        <f t="shared" si="1"/>
        <v>1805000</v>
      </c>
      <c r="M29" s="4">
        <f t="shared" si="2"/>
        <v>95000</v>
      </c>
      <c r="N29" s="4">
        <v>0.05</v>
      </c>
    </row>
    <row r="30" spans="1:14" ht="51" customHeight="1">
      <c r="A30" s="14">
        <v>27</v>
      </c>
      <c r="B30" s="6" t="s">
        <v>464</v>
      </c>
      <c r="C30" s="6" t="s">
        <v>465</v>
      </c>
      <c r="D30" s="14">
        <v>160</v>
      </c>
      <c r="E30" s="6" t="s">
        <v>466</v>
      </c>
      <c r="F30" s="6" t="s">
        <v>157</v>
      </c>
      <c r="G30" s="6" t="s">
        <v>467</v>
      </c>
      <c r="H30" s="14">
        <v>2014</v>
      </c>
      <c r="I30" s="8">
        <v>150000</v>
      </c>
      <c r="J30" s="8">
        <f>I30*0.05</f>
        <v>7500</v>
      </c>
      <c r="K30" s="8">
        <f t="shared" si="3"/>
        <v>142500</v>
      </c>
      <c r="L30" s="50">
        <f t="shared" si="1"/>
        <v>135375</v>
      </c>
      <c r="M30" s="4">
        <f t="shared" si="2"/>
        <v>7125</v>
      </c>
      <c r="N30" s="4">
        <v>0.05</v>
      </c>
    </row>
    <row r="31" spans="1:14" ht="51" customHeight="1">
      <c r="A31" s="14">
        <v>28</v>
      </c>
      <c r="B31" s="6" t="s">
        <v>269</v>
      </c>
      <c r="C31" s="6" t="s">
        <v>456</v>
      </c>
      <c r="D31" s="14">
        <v>120</v>
      </c>
      <c r="E31" s="6" t="s">
        <v>396</v>
      </c>
      <c r="F31" s="6" t="s">
        <v>157</v>
      </c>
      <c r="G31" s="6" t="s">
        <v>270</v>
      </c>
      <c r="H31" s="14">
        <v>2014</v>
      </c>
      <c r="I31" s="8">
        <v>100000</v>
      </c>
      <c r="J31" s="8">
        <v>5000</v>
      </c>
      <c r="K31" s="8">
        <f t="shared" si="3"/>
        <v>95000</v>
      </c>
      <c r="L31" s="50">
        <f t="shared" si="1"/>
        <v>90250</v>
      </c>
      <c r="M31" s="4">
        <f t="shared" si="2"/>
        <v>4750</v>
      </c>
      <c r="N31" s="4">
        <v>0.05</v>
      </c>
    </row>
    <row r="32" spans="1:14" ht="51" customHeight="1">
      <c r="A32" s="14">
        <v>29</v>
      </c>
      <c r="B32" s="6" t="s">
        <v>269</v>
      </c>
      <c r="C32" s="6" t="s">
        <v>452</v>
      </c>
      <c r="D32" s="14">
        <v>120</v>
      </c>
      <c r="E32" s="6" t="s">
        <v>396</v>
      </c>
      <c r="F32" s="6" t="s">
        <v>157</v>
      </c>
      <c r="G32" s="6" t="s">
        <v>270</v>
      </c>
      <c r="H32" s="14">
        <v>2014</v>
      </c>
      <c r="I32" s="8">
        <v>200000</v>
      </c>
      <c r="J32" s="8">
        <f>I32*0.05</f>
        <v>10000</v>
      </c>
      <c r="K32" s="8">
        <f t="shared" si="3"/>
        <v>190000</v>
      </c>
      <c r="L32" s="50">
        <f t="shared" si="1"/>
        <v>180500</v>
      </c>
      <c r="M32" s="4">
        <f t="shared" si="2"/>
        <v>9500</v>
      </c>
      <c r="N32" s="4">
        <v>0.05</v>
      </c>
    </row>
    <row r="33" spans="1:14" ht="51" customHeight="1">
      <c r="A33" s="14">
        <v>30</v>
      </c>
      <c r="B33" s="6" t="s">
        <v>269</v>
      </c>
      <c r="C33" s="6" t="s">
        <v>286</v>
      </c>
      <c r="D33" s="14">
        <v>120</v>
      </c>
      <c r="E33" s="6" t="s">
        <v>396</v>
      </c>
      <c r="F33" s="6" t="s">
        <v>157</v>
      </c>
      <c r="G33" s="6" t="s">
        <v>270</v>
      </c>
      <c r="H33" s="14">
        <v>2014</v>
      </c>
      <c r="I33" s="8">
        <v>200000</v>
      </c>
      <c r="J33" s="8">
        <f>I33*0.05</f>
        <v>10000</v>
      </c>
      <c r="K33" s="8">
        <f t="shared" si="3"/>
        <v>190000</v>
      </c>
      <c r="L33" s="50">
        <f t="shared" si="1"/>
        <v>180500</v>
      </c>
      <c r="M33" s="4">
        <f t="shared" si="2"/>
        <v>9500</v>
      </c>
      <c r="N33" s="4">
        <v>0.05</v>
      </c>
    </row>
    <row r="34" spans="1:14" ht="51" customHeight="1">
      <c r="A34" s="14">
        <v>31</v>
      </c>
      <c r="B34" s="6" t="s">
        <v>459</v>
      </c>
      <c r="C34" s="6" t="s">
        <v>351</v>
      </c>
      <c r="D34" s="14">
        <v>75</v>
      </c>
      <c r="E34" s="6" t="s">
        <v>468</v>
      </c>
      <c r="F34" s="6" t="s">
        <v>157</v>
      </c>
      <c r="G34" s="6" t="s">
        <v>160</v>
      </c>
      <c r="H34" s="14">
        <v>2014</v>
      </c>
      <c r="I34" s="8">
        <v>200000</v>
      </c>
      <c r="J34" s="8">
        <f>I34*0.05</f>
        <v>10000</v>
      </c>
      <c r="K34" s="8">
        <f t="shared" si="3"/>
        <v>190000</v>
      </c>
      <c r="L34" s="50">
        <f t="shared" si="1"/>
        <v>180500</v>
      </c>
      <c r="M34" s="4">
        <f t="shared" si="2"/>
        <v>9500</v>
      </c>
      <c r="N34" s="4">
        <v>0.05</v>
      </c>
    </row>
    <row r="35" spans="1:14" ht="51" customHeight="1">
      <c r="A35" s="14">
        <v>32</v>
      </c>
      <c r="B35" s="6" t="s">
        <v>269</v>
      </c>
      <c r="C35" s="6" t="s">
        <v>159</v>
      </c>
      <c r="D35" s="14">
        <v>120</v>
      </c>
      <c r="E35" s="6" t="s">
        <v>396</v>
      </c>
      <c r="F35" s="6" t="s">
        <v>157</v>
      </c>
      <c r="G35" s="6" t="s">
        <v>270</v>
      </c>
      <c r="H35" s="14">
        <v>2014</v>
      </c>
      <c r="I35" s="8">
        <v>200000</v>
      </c>
      <c r="J35" s="8">
        <f>I35*0.05</f>
        <v>10000</v>
      </c>
      <c r="K35" s="8">
        <f t="shared" si="3"/>
        <v>190000</v>
      </c>
      <c r="L35" s="50">
        <f t="shared" si="1"/>
        <v>180500</v>
      </c>
      <c r="M35" s="4">
        <f t="shared" si="2"/>
        <v>9500</v>
      </c>
      <c r="N35" s="4">
        <v>0.05</v>
      </c>
    </row>
    <row r="36" spans="1:12" ht="15.75">
      <c r="A36" s="37"/>
      <c r="B36" s="38" t="s">
        <v>425</v>
      </c>
      <c r="C36" s="37"/>
      <c r="D36" s="37"/>
      <c r="E36" s="37"/>
      <c r="F36" s="37"/>
      <c r="G36" s="37"/>
      <c r="H36" s="37"/>
      <c r="I36" s="38">
        <f>SUM(I4:I35)</f>
        <v>10395000</v>
      </c>
      <c r="J36" s="38">
        <f>SUM(J4:J35)</f>
        <v>2471250</v>
      </c>
      <c r="K36" s="38">
        <f>SUM(K4:K35)</f>
        <v>7742025</v>
      </c>
      <c r="L36" s="37">
        <f>SUM(L4:L35)</f>
        <v>7354919</v>
      </c>
    </row>
    <row r="40" ht="12.75">
      <c r="M40" s="47"/>
    </row>
    <row r="41" ht="12.75">
      <c r="M41" s="49"/>
    </row>
  </sheetData>
  <sheetProtection/>
  <mergeCells count="2">
    <mergeCell ref="A1:L1"/>
    <mergeCell ref="A2:L2"/>
  </mergeCells>
  <printOptions/>
  <pageMargins left="0.17" right="0.18" top="0.25" bottom="0.43" header="0.18" footer="0.38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F0"/>
  </sheetPr>
  <dimension ref="A1:N21"/>
  <sheetViews>
    <sheetView zoomScalePageLayoutView="0" workbookViewId="0" topLeftCell="A1">
      <selection activeCell="E9" sqref="E9"/>
    </sheetView>
  </sheetViews>
  <sheetFormatPr defaultColWidth="9.140625" defaultRowHeight="12.75"/>
  <cols>
    <col min="1" max="1" width="4.421875" style="0" customWidth="1"/>
    <col min="2" max="2" width="16.140625" style="0" customWidth="1"/>
    <col min="3" max="3" width="15.57421875" style="0" customWidth="1"/>
    <col min="4" max="4" width="11.57421875" style="0" customWidth="1"/>
    <col min="5" max="5" width="17.00390625" style="0" customWidth="1"/>
    <col min="6" max="6" width="11.57421875" style="0" customWidth="1"/>
    <col min="7" max="7" width="7.00390625" style="0" customWidth="1"/>
    <col min="8" max="8" width="17.421875" style="0" customWidth="1"/>
    <col min="9" max="9" width="10.57421875" style="0" customWidth="1"/>
    <col min="10" max="10" width="10.28125" style="0" customWidth="1"/>
    <col min="11" max="11" width="10.8515625" style="0" customWidth="1"/>
    <col min="12" max="12" width="13.421875" style="0" customWidth="1"/>
    <col min="13" max="13" width="8.28125" style="4" hidden="1" customWidth="1"/>
    <col min="14" max="14" width="9.8515625" style="4" hidden="1" customWidth="1"/>
  </cols>
  <sheetData>
    <row r="1" spans="1:12" ht="21" customHeight="1">
      <c r="A1" s="120" t="s">
        <v>400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97"/>
    </row>
    <row r="2" spans="1:12" ht="16.5">
      <c r="A2" s="120" t="s">
        <v>0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97"/>
    </row>
    <row r="3" spans="1:12" ht="16.5">
      <c r="A3" s="120" t="s">
        <v>402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97"/>
    </row>
    <row r="4" spans="1:12" ht="16.5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</row>
    <row r="5" spans="1:12" ht="82.5">
      <c r="A5" s="98" t="s">
        <v>2</v>
      </c>
      <c r="B5" s="98" t="s">
        <v>44</v>
      </c>
      <c r="C5" s="98" t="s">
        <v>45</v>
      </c>
      <c r="D5" s="98" t="s">
        <v>57</v>
      </c>
      <c r="E5" s="98" t="s">
        <v>47</v>
      </c>
      <c r="F5" s="98" t="s">
        <v>48</v>
      </c>
      <c r="G5" s="98" t="s">
        <v>49</v>
      </c>
      <c r="H5" s="98" t="s">
        <v>50</v>
      </c>
      <c r="I5" s="98" t="s">
        <v>10</v>
      </c>
      <c r="J5" s="98" t="s">
        <v>11</v>
      </c>
      <c r="K5" s="98" t="s">
        <v>516</v>
      </c>
      <c r="L5" s="98" t="s">
        <v>517</v>
      </c>
    </row>
    <row r="6" spans="1:14" ht="49.5">
      <c r="A6" s="98">
        <v>1</v>
      </c>
      <c r="B6" s="98" t="s">
        <v>51</v>
      </c>
      <c r="C6" s="98" t="s">
        <v>54</v>
      </c>
      <c r="D6" s="98" t="s">
        <v>58</v>
      </c>
      <c r="E6" s="98" t="s">
        <v>61</v>
      </c>
      <c r="F6" s="98" t="s">
        <v>64</v>
      </c>
      <c r="G6" s="98" t="s">
        <v>67</v>
      </c>
      <c r="H6" s="98" t="s">
        <v>68</v>
      </c>
      <c r="I6" s="98">
        <v>445604</v>
      </c>
      <c r="J6" s="98">
        <f>I6*M6</f>
        <v>111401</v>
      </c>
      <c r="K6" s="98">
        <f>'Heavy vehicles2016'!L6</f>
        <v>105744</v>
      </c>
      <c r="L6" s="99">
        <f>K6-N6</f>
        <v>79308</v>
      </c>
      <c r="M6" s="62">
        <v>0.25</v>
      </c>
      <c r="N6" s="4">
        <f>ROUND(K6*M6,)</f>
        <v>26436</v>
      </c>
    </row>
    <row r="7" spans="1:14" ht="49.5">
      <c r="A7" s="98">
        <v>2</v>
      </c>
      <c r="B7" s="98" t="s">
        <v>52</v>
      </c>
      <c r="C7" s="98" t="s">
        <v>55</v>
      </c>
      <c r="D7" s="98" t="s">
        <v>59</v>
      </c>
      <c r="E7" s="98" t="s">
        <v>62</v>
      </c>
      <c r="F7" s="98" t="s">
        <v>65</v>
      </c>
      <c r="G7" s="98" t="s">
        <v>67</v>
      </c>
      <c r="H7" s="98" t="s">
        <v>68</v>
      </c>
      <c r="I7" s="98">
        <v>431648</v>
      </c>
      <c r="J7" s="98">
        <f>I7*M7</f>
        <v>107912</v>
      </c>
      <c r="K7" s="98">
        <f>'Heavy vehicles2016'!L7</f>
        <v>102432</v>
      </c>
      <c r="L7" s="99">
        <f>K7-N7</f>
        <v>76824</v>
      </c>
      <c r="M7" s="62">
        <v>0.25</v>
      </c>
      <c r="N7" s="4">
        <f>ROUND(K7*M7,)</f>
        <v>25608</v>
      </c>
    </row>
    <row r="8" spans="1:14" ht="66">
      <c r="A8" s="98">
        <v>3</v>
      </c>
      <c r="B8" s="98" t="s">
        <v>53</v>
      </c>
      <c r="C8" s="98" t="s">
        <v>56</v>
      </c>
      <c r="D8" s="98" t="s">
        <v>60</v>
      </c>
      <c r="E8" s="98" t="s">
        <v>63</v>
      </c>
      <c r="F8" s="98" t="s">
        <v>66</v>
      </c>
      <c r="G8" s="98" t="s">
        <v>67</v>
      </c>
      <c r="H8" s="98" t="s">
        <v>69</v>
      </c>
      <c r="I8" s="98">
        <v>585000</v>
      </c>
      <c r="J8" s="98">
        <f>I8*M8</f>
        <v>146250</v>
      </c>
      <c r="K8" s="98">
        <f>'Heavy vehicles2016'!L8</f>
        <v>138823</v>
      </c>
      <c r="L8" s="99">
        <f>K8-N8</f>
        <v>104117</v>
      </c>
      <c r="M8" s="62">
        <v>0.25</v>
      </c>
      <c r="N8" s="4">
        <f>ROUND(K8*M8,)</f>
        <v>34706</v>
      </c>
    </row>
    <row r="9" spans="1:14" ht="33">
      <c r="A9" s="98">
        <v>4</v>
      </c>
      <c r="B9" s="98" t="s">
        <v>502</v>
      </c>
      <c r="C9" s="98" t="s">
        <v>503</v>
      </c>
      <c r="D9" s="98" t="s">
        <v>504</v>
      </c>
      <c r="E9" s="98" t="s">
        <v>505</v>
      </c>
      <c r="F9" s="98" t="s">
        <v>506</v>
      </c>
      <c r="G9" s="98" t="s">
        <v>67</v>
      </c>
      <c r="H9" s="98" t="s">
        <v>68</v>
      </c>
      <c r="I9" s="98">
        <v>1920000</v>
      </c>
      <c r="J9" s="98">
        <f>I9*M9</f>
        <v>480000</v>
      </c>
      <c r="K9" s="98">
        <f>'Heavy vehicles2016'!L9</f>
        <v>455625</v>
      </c>
      <c r="L9" s="99">
        <f>K9-N9</f>
        <v>341719</v>
      </c>
      <c r="M9" s="62">
        <v>0.25</v>
      </c>
      <c r="N9" s="4">
        <f>ROUND(K9*M9,)</f>
        <v>113906</v>
      </c>
    </row>
    <row r="10" spans="1:14" ht="33">
      <c r="A10" s="98">
        <v>5</v>
      </c>
      <c r="B10" s="98" t="s">
        <v>511</v>
      </c>
      <c r="C10" s="98" t="s">
        <v>512</v>
      </c>
      <c r="D10" s="98" t="s">
        <v>513</v>
      </c>
      <c r="E10" s="98" t="s">
        <v>514</v>
      </c>
      <c r="F10" s="98" t="s">
        <v>515</v>
      </c>
      <c r="G10" s="98" t="s">
        <v>67</v>
      </c>
      <c r="H10" s="98" t="s">
        <v>68</v>
      </c>
      <c r="I10" s="98">
        <v>2400000</v>
      </c>
      <c r="J10" s="98">
        <f>I10*M10</f>
        <v>600000</v>
      </c>
      <c r="K10" s="98">
        <f>'Heavy vehicles2016'!L10</f>
        <v>802624</v>
      </c>
      <c r="L10" s="99">
        <f>K10-N10</f>
        <v>601968</v>
      </c>
      <c r="M10" s="62">
        <v>0.25</v>
      </c>
      <c r="N10" s="4">
        <f>ROUND(K10*M10,)</f>
        <v>200656</v>
      </c>
    </row>
    <row r="11" spans="1:12" ht="16.5">
      <c r="A11" s="98"/>
      <c r="B11" s="98" t="s">
        <v>425</v>
      </c>
      <c r="C11" s="98"/>
      <c r="D11" s="98"/>
      <c r="E11" s="98"/>
      <c r="F11" s="98"/>
      <c r="G11" s="98"/>
      <c r="H11" s="98"/>
      <c r="I11" s="98">
        <f>SUM(I6:I10)</f>
        <v>5782252</v>
      </c>
      <c r="J11" s="98">
        <f>SUM(J6:J10)</f>
        <v>1445563</v>
      </c>
      <c r="K11" s="98">
        <f>SUM(K6:K10)</f>
        <v>1605248</v>
      </c>
      <c r="L11" s="100">
        <f>SUM(L6:L10)</f>
        <v>1203936</v>
      </c>
    </row>
    <row r="12" spans="1:12" ht="16.5">
      <c r="A12" s="120" t="s">
        <v>83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97"/>
    </row>
    <row r="13" spans="1:12" ht="82.5">
      <c r="A13" s="101" t="s">
        <v>2</v>
      </c>
      <c r="B13" s="101" t="s">
        <v>70</v>
      </c>
      <c r="C13" s="101" t="s">
        <v>45</v>
      </c>
      <c r="D13" s="101" t="s">
        <v>46</v>
      </c>
      <c r="E13" s="101" t="s">
        <v>47</v>
      </c>
      <c r="F13" s="101" t="s">
        <v>48</v>
      </c>
      <c r="G13" s="101" t="s">
        <v>71</v>
      </c>
      <c r="H13" s="101" t="s">
        <v>50</v>
      </c>
      <c r="I13" s="101" t="s">
        <v>10</v>
      </c>
      <c r="J13" s="101" t="s">
        <v>11</v>
      </c>
      <c r="K13" s="101" t="s">
        <v>442</v>
      </c>
      <c r="L13" s="98" t="str">
        <f>L5</f>
        <v>Net Value As on 31.3.2017</v>
      </c>
    </row>
    <row r="14" spans="1:14" ht="49.5">
      <c r="A14" s="98">
        <v>1</v>
      </c>
      <c r="B14" s="98" t="s">
        <v>72</v>
      </c>
      <c r="C14" s="98" t="s">
        <v>74</v>
      </c>
      <c r="D14" s="98" t="s">
        <v>76</v>
      </c>
      <c r="E14" s="98" t="s">
        <v>78</v>
      </c>
      <c r="F14" s="102">
        <v>12.98</v>
      </c>
      <c r="G14" s="98" t="s">
        <v>67</v>
      </c>
      <c r="H14" s="98" t="s">
        <v>68</v>
      </c>
      <c r="I14" s="98">
        <v>95000</v>
      </c>
      <c r="J14" s="98">
        <f>I14*M14</f>
        <v>23750</v>
      </c>
      <c r="K14" s="98">
        <f>'Heavy vehicles2016'!L14</f>
        <v>53437</v>
      </c>
      <c r="L14" s="99">
        <f>K14-N14</f>
        <v>40078</v>
      </c>
      <c r="M14" s="62">
        <v>0.25</v>
      </c>
      <c r="N14" s="4">
        <f>ROUND(K14*M14,)</f>
        <v>13359</v>
      </c>
    </row>
    <row r="15" spans="1:14" ht="66">
      <c r="A15" s="98">
        <v>2</v>
      </c>
      <c r="B15" s="98" t="s">
        <v>73</v>
      </c>
      <c r="C15" s="98" t="s">
        <v>75</v>
      </c>
      <c r="D15" s="98" t="s">
        <v>77</v>
      </c>
      <c r="E15" s="98" t="s">
        <v>79</v>
      </c>
      <c r="F15" s="98" t="s">
        <v>80</v>
      </c>
      <c r="G15" s="98" t="s">
        <v>81</v>
      </c>
      <c r="H15" s="98" t="s">
        <v>82</v>
      </c>
      <c r="I15" s="98">
        <v>342160</v>
      </c>
      <c r="J15" s="98">
        <f>I15*M15</f>
        <v>85540</v>
      </c>
      <c r="K15" s="98">
        <f>'Heavy vehicles2016'!L15</f>
        <v>76986</v>
      </c>
      <c r="L15" s="99">
        <f>K15-N15</f>
        <v>57739</v>
      </c>
      <c r="M15" s="62">
        <v>0.25</v>
      </c>
      <c r="N15" s="4">
        <f>ROUND(K15*M15,)</f>
        <v>19247</v>
      </c>
    </row>
    <row r="16" spans="1:14" ht="49.5">
      <c r="A16" s="98">
        <v>3</v>
      </c>
      <c r="B16" s="98" t="s">
        <v>151</v>
      </c>
      <c r="C16" s="98" t="s">
        <v>152</v>
      </c>
      <c r="D16" s="98" t="s">
        <v>153</v>
      </c>
      <c r="E16" s="98" t="s">
        <v>154</v>
      </c>
      <c r="F16" s="98" t="s">
        <v>155</v>
      </c>
      <c r="G16" s="98" t="s">
        <v>156</v>
      </c>
      <c r="H16" s="98" t="s">
        <v>68</v>
      </c>
      <c r="I16" s="103">
        <v>261000</v>
      </c>
      <c r="J16" s="98">
        <f>I16*M16</f>
        <v>65250</v>
      </c>
      <c r="K16" s="98">
        <f>'Heavy vehicles2016'!L16</f>
        <v>48937</v>
      </c>
      <c r="L16" s="99">
        <f>K16-N16</f>
        <v>36703</v>
      </c>
      <c r="M16" s="62">
        <v>0.25</v>
      </c>
      <c r="N16" s="4">
        <f>ROUND(K16*M16,)</f>
        <v>12234</v>
      </c>
    </row>
    <row r="17" spans="1:14" ht="16.5">
      <c r="A17" s="98"/>
      <c r="B17" s="98" t="s">
        <v>425</v>
      </c>
      <c r="C17" s="98"/>
      <c r="D17" s="98"/>
      <c r="E17" s="98"/>
      <c r="F17" s="98"/>
      <c r="G17" s="98"/>
      <c r="H17" s="98"/>
      <c r="I17" s="103">
        <f>SUM(I14:I16)</f>
        <v>698160</v>
      </c>
      <c r="J17" s="103">
        <f>SUM(J14:J16)</f>
        <v>174540</v>
      </c>
      <c r="K17" s="103">
        <f>SUM(K14:K16)</f>
        <v>179360</v>
      </c>
      <c r="L17" s="99">
        <f>SUM(L14:L16)</f>
        <v>134520</v>
      </c>
      <c r="M17" s="62">
        <v>0.25</v>
      </c>
      <c r="N17" s="4">
        <f>ROUND(K17*M17,)</f>
        <v>44840</v>
      </c>
    </row>
    <row r="18" spans="1:12" ht="16.5">
      <c r="A18" s="120" t="s">
        <v>84</v>
      </c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97"/>
    </row>
    <row r="19" spans="1:12" ht="82.5">
      <c r="A19" s="101" t="s">
        <v>2</v>
      </c>
      <c r="B19" s="101" t="s">
        <v>70</v>
      </c>
      <c r="C19" s="101" t="s">
        <v>45</v>
      </c>
      <c r="D19" s="101" t="s">
        <v>57</v>
      </c>
      <c r="E19" s="101" t="s">
        <v>47</v>
      </c>
      <c r="F19" s="101" t="s">
        <v>48</v>
      </c>
      <c r="G19" s="101" t="s">
        <v>49</v>
      </c>
      <c r="H19" s="101" t="s">
        <v>50</v>
      </c>
      <c r="I19" s="101" t="s">
        <v>10</v>
      </c>
      <c r="J19" s="101" t="s">
        <v>11</v>
      </c>
      <c r="K19" s="101" t="s">
        <v>418</v>
      </c>
      <c r="L19" s="97"/>
    </row>
    <row r="20" spans="1:12" ht="16.5">
      <c r="A20" s="101">
        <v>1</v>
      </c>
      <c r="B20" s="101">
        <v>2</v>
      </c>
      <c r="C20" s="101">
        <v>3</v>
      </c>
      <c r="D20" s="101">
        <v>4</v>
      </c>
      <c r="E20" s="101">
        <v>5</v>
      </c>
      <c r="F20" s="101">
        <v>6</v>
      </c>
      <c r="G20" s="101">
        <v>7</v>
      </c>
      <c r="H20" s="101">
        <v>8</v>
      </c>
      <c r="I20" s="101">
        <v>9</v>
      </c>
      <c r="J20" s="101">
        <v>10</v>
      </c>
      <c r="K20" s="101">
        <v>11</v>
      </c>
      <c r="L20" s="97"/>
    </row>
    <row r="21" spans="1:12" ht="51" customHeight="1">
      <c r="A21" s="101">
        <v>1</v>
      </c>
      <c r="B21" s="101" t="s">
        <v>138</v>
      </c>
      <c r="C21" s="101" t="s">
        <v>85</v>
      </c>
      <c r="D21" s="101" t="s">
        <v>138</v>
      </c>
      <c r="E21" s="101" t="s">
        <v>138</v>
      </c>
      <c r="F21" s="101">
        <v>39661</v>
      </c>
      <c r="G21" s="101" t="s">
        <v>403</v>
      </c>
      <c r="H21" s="101" t="s">
        <v>15</v>
      </c>
      <c r="I21" s="101">
        <v>2500</v>
      </c>
      <c r="J21" s="101">
        <v>2500</v>
      </c>
      <c r="K21" s="101">
        <v>0</v>
      </c>
      <c r="L21" s="97"/>
    </row>
  </sheetData>
  <sheetProtection/>
  <mergeCells count="5">
    <mergeCell ref="A18:K18"/>
    <mergeCell ref="A1:K1"/>
    <mergeCell ref="A2:K2"/>
    <mergeCell ref="A3:K3"/>
    <mergeCell ref="A12:K12"/>
  </mergeCells>
  <printOptions/>
  <pageMargins left="0.17" right="0.27" top="0.19" bottom="0.21" header="0.21" footer="0.19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00B0F0"/>
  </sheetPr>
  <dimension ref="A1:N21"/>
  <sheetViews>
    <sheetView zoomScalePageLayoutView="0" workbookViewId="0" topLeftCell="A4">
      <selection activeCell="O7" sqref="O7"/>
    </sheetView>
  </sheetViews>
  <sheetFormatPr defaultColWidth="9.140625" defaultRowHeight="12.75"/>
  <cols>
    <col min="1" max="1" width="4.421875" style="0" customWidth="1"/>
    <col min="2" max="2" width="16.140625" style="0" customWidth="1"/>
    <col min="3" max="3" width="15.57421875" style="0" customWidth="1"/>
    <col min="4" max="4" width="11.57421875" style="0" customWidth="1"/>
    <col min="5" max="5" width="17.00390625" style="0" customWidth="1"/>
    <col min="6" max="6" width="11.57421875" style="0" customWidth="1"/>
    <col min="7" max="7" width="7.00390625" style="0" customWidth="1"/>
    <col min="8" max="8" width="17.421875" style="0" customWidth="1"/>
    <col min="9" max="10" width="10.57421875" style="0" customWidth="1"/>
    <col min="11" max="11" width="11.00390625" style="0" customWidth="1"/>
    <col min="12" max="12" width="12.7109375" style="0" customWidth="1"/>
    <col min="13" max="13" width="8.28125" style="4" hidden="1" customWidth="1"/>
    <col min="14" max="14" width="9.8515625" style="4" hidden="1" customWidth="1"/>
  </cols>
  <sheetData>
    <row r="1" spans="1:12" ht="21" customHeight="1">
      <c r="A1" s="120" t="s">
        <v>400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97"/>
    </row>
    <row r="2" spans="1:12" ht="16.5">
      <c r="A2" s="120" t="s">
        <v>0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97"/>
    </row>
    <row r="3" spans="1:12" ht="16.5">
      <c r="A3" s="120" t="s">
        <v>402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97"/>
    </row>
    <row r="4" spans="1:12" ht="16.5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</row>
    <row r="5" spans="1:12" ht="60.75" customHeight="1">
      <c r="A5" s="98" t="s">
        <v>2</v>
      </c>
      <c r="B5" s="98" t="s">
        <v>44</v>
      </c>
      <c r="C5" s="98" t="s">
        <v>45</v>
      </c>
      <c r="D5" s="98" t="s">
        <v>57</v>
      </c>
      <c r="E5" s="98" t="s">
        <v>47</v>
      </c>
      <c r="F5" s="98" t="s">
        <v>48</v>
      </c>
      <c r="G5" s="98" t="s">
        <v>49</v>
      </c>
      <c r="H5" s="98" t="s">
        <v>50</v>
      </c>
      <c r="I5" s="98" t="s">
        <v>10</v>
      </c>
      <c r="J5" s="98" t="s">
        <v>11</v>
      </c>
      <c r="K5" s="90" t="s">
        <v>517</v>
      </c>
      <c r="L5" s="98" t="s">
        <v>518</v>
      </c>
    </row>
    <row r="6" spans="1:14" ht="49.5">
      <c r="A6" s="98">
        <v>1</v>
      </c>
      <c r="B6" s="98" t="s">
        <v>51</v>
      </c>
      <c r="C6" s="98" t="s">
        <v>54</v>
      </c>
      <c r="D6" s="98" t="s">
        <v>58</v>
      </c>
      <c r="E6" s="98" t="s">
        <v>61</v>
      </c>
      <c r="F6" s="98" t="s">
        <v>64</v>
      </c>
      <c r="G6" s="98" t="s">
        <v>67</v>
      </c>
      <c r="H6" s="98" t="s">
        <v>68</v>
      </c>
      <c r="I6" s="98">
        <v>445604</v>
      </c>
      <c r="J6" s="98">
        <f>I6*M6</f>
        <v>111401</v>
      </c>
      <c r="K6" s="98">
        <f>'Heavy vehicles2017'!L6</f>
        <v>79308</v>
      </c>
      <c r="L6" s="99">
        <f>K6-N6</f>
        <v>59481</v>
      </c>
      <c r="M6" s="62">
        <v>0.25</v>
      </c>
      <c r="N6" s="4">
        <f>ROUND(K6*M6,)</f>
        <v>19827</v>
      </c>
    </row>
    <row r="7" spans="1:14" ht="49.5">
      <c r="A7" s="98">
        <v>2</v>
      </c>
      <c r="B7" s="98" t="s">
        <v>52</v>
      </c>
      <c r="C7" s="98" t="s">
        <v>55</v>
      </c>
      <c r="D7" s="98" t="s">
        <v>59</v>
      </c>
      <c r="E7" s="98" t="s">
        <v>62</v>
      </c>
      <c r="F7" s="98" t="s">
        <v>65</v>
      </c>
      <c r="G7" s="98" t="s">
        <v>67</v>
      </c>
      <c r="H7" s="98" t="s">
        <v>68</v>
      </c>
      <c r="I7" s="98">
        <v>431648</v>
      </c>
      <c r="J7" s="98">
        <f>I7*M7</f>
        <v>107912</v>
      </c>
      <c r="K7" s="98">
        <f>'Heavy vehicles2017'!L7</f>
        <v>76824</v>
      </c>
      <c r="L7" s="99">
        <f>K7-N7</f>
        <v>57618</v>
      </c>
      <c r="M7" s="62">
        <v>0.25</v>
      </c>
      <c r="N7" s="4">
        <f>ROUND(K7*M7,)</f>
        <v>19206</v>
      </c>
    </row>
    <row r="8" spans="1:14" ht="66">
      <c r="A8" s="98">
        <v>3</v>
      </c>
      <c r="B8" s="98" t="s">
        <v>53</v>
      </c>
      <c r="C8" s="98" t="s">
        <v>56</v>
      </c>
      <c r="D8" s="98" t="s">
        <v>60</v>
      </c>
      <c r="E8" s="98" t="s">
        <v>63</v>
      </c>
      <c r="F8" s="98" t="s">
        <v>66</v>
      </c>
      <c r="G8" s="98" t="s">
        <v>67</v>
      </c>
      <c r="H8" s="98" t="s">
        <v>69</v>
      </c>
      <c r="I8" s="98">
        <v>585000</v>
      </c>
      <c r="J8" s="98">
        <f>I8*M8</f>
        <v>146250</v>
      </c>
      <c r="K8" s="98">
        <f>'Heavy vehicles2017'!L8</f>
        <v>104117</v>
      </c>
      <c r="L8" s="99">
        <f>K8-N8</f>
        <v>78088</v>
      </c>
      <c r="M8" s="62">
        <v>0.25</v>
      </c>
      <c r="N8" s="4">
        <f>ROUND(K8*M8,)</f>
        <v>26029</v>
      </c>
    </row>
    <row r="9" spans="1:14" ht="33">
      <c r="A9" s="98">
        <v>4</v>
      </c>
      <c r="B9" s="98" t="s">
        <v>502</v>
      </c>
      <c r="C9" s="98" t="s">
        <v>503</v>
      </c>
      <c r="D9" s="98" t="s">
        <v>504</v>
      </c>
      <c r="E9" s="98" t="s">
        <v>505</v>
      </c>
      <c r="F9" s="98" t="s">
        <v>506</v>
      </c>
      <c r="G9" s="98" t="s">
        <v>67</v>
      </c>
      <c r="H9" s="98" t="s">
        <v>68</v>
      </c>
      <c r="I9" s="98">
        <v>1920000</v>
      </c>
      <c r="J9" s="98">
        <f>I9*M9</f>
        <v>480000</v>
      </c>
      <c r="K9" s="98">
        <f>'Heavy vehicles2017'!L9</f>
        <v>341719</v>
      </c>
      <c r="L9" s="99">
        <f>K9-N9</f>
        <v>256289</v>
      </c>
      <c r="M9" s="62">
        <v>0.25</v>
      </c>
      <c r="N9" s="4">
        <f>ROUND(K9*M9,)</f>
        <v>85430</v>
      </c>
    </row>
    <row r="10" spans="1:14" ht="33">
      <c r="A10" s="98">
        <v>5</v>
      </c>
      <c r="B10" s="98" t="s">
        <v>511</v>
      </c>
      <c r="C10" s="98" t="s">
        <v>512</v>
      </c>
      <c r="D10" s="98" t="s">
        <v>513</v>
      </c>
      <c r="E10" s="98" t="s">
        <v>514</v>
      </c>
      <c r="F10" s="98" t="s">
        <v>515</v>
      </c>
      <c r="G10" s="98" t="s">
        <v>67</v>
      </c>
      <c r="H10" s="98" t="s">
        <v>68</v>
      </c>
      <c r="I10" s="98">
        <v>2400000</v>
      </c>
      <c r="J10" s="98">
        <f>I10*M10</f>
        <v>600000</v>
      </c>
      <c r="K10" s="98">
        <f>'Heavy vehicles2017'!L10</f>
        <v>601968</v>
      </c>
      <c r="L10" s="99">
        <f>K10-N10</f>
        <v>451476</v>
      </c>
      <c r="M10" s="62">
        <v>0.25</v>
      </c>
      <c r="N10" s="4">
        <f>ROUND(K10*M10,)</f>
        <v>150492</v>
      </c>
    </row>
    <row r="11" spans="1:12" ht="16.5">
      <c r="A11" s="98"/>
      <c r="B11" s="98" t="s">
        <v>425</v>
      </c>
      <c r="C11" s="98"/>
      <c r="D11" s="98"/>
      <c r="E11" s="98"/>
      <c r="F11" s="98"/>
      <c r="G11" s="98"/>
      <c r="H11" s="98"/>
      <c r="I11" s="98">
        <f>SUM(I6:I10)</f>
        <v>5782252</v>
      </c>
      <c r="J11" s="98">
        <f>SUM(J6:J10)</f>
        <v>1445563</v>
      </c>
      <c r="K11" s="98">
        <f>SUM(K6:K10)</f>
        <v>1203936</v>
      </c>
      <c r="L11" s="100">
        <f>SUM(L6:L10)</f>
        <v>902952</v>
      </c>
    </row>
    <row r="12" spans="1:12" ht="16.5">
      <c r="A12" s="120" t="s">
        <v>83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97"/>
    </row>
    <row r="13" spans="1:12" ht="82.5">
      <c r="A13" s="101" t="s">
        <v>2</v>
      </c>
      <c r="B13" s="101" t="s">
        <v>70</v>
      </c>
      <c r="C13" s="101" t="s">
        <v>45</v>
      </c>
      <c r="D13" s="101" t="s">
        <v>46</v>
      </c>
      <c r="E13" s="101" t="s">
        <v>47</v>
      </c>
      <c r="F13" s="101" t="s">
        <v>48</v>
      </c>
      <c r="G13" s="101" t="s">
        <v>71</v>
      </c>
      <c r="H13" s="101" t="s">
        <v>50</v>
      </c>
      <c r="I13" s="101" t="s">
        <v>10</v>
      </c>
      <c r="J13" s="101" t="s">
        <v>11</v>
      </c>
      <c r="K13" s="101" t="s">
        <v>445</v>
      </c>
      <c r="L13" s="98" t="str">
        <f>L5</f>
        <v>Net Value As on 31.3.2018</v>
      </c>
    </row>
    <row r="14" spans="1:14" ht="49.5">
      <c r="A14" s="98">
        <v>1</v>
      </c>
      <c r="B14" s="98" t="s">
        <v>72</v>
      </c>
      <c r="C14" s="98" t="s">
        <v>74</v>
      </c>
      <c r="D14" s="98" t="s">
        <v>76</v>
      </c>
      <c r="E14" s="98" t="s">
        <v>78</v>
      </c>
      <c r="F14" s="102">
        <v>12.98</v>
      </c>
      <c r="G14" s="98" t="s">
        <v>67</v>
      </c>
      <c r="H14" s="98" t="s">
        <v>68</v>
      </c>
      <c r="I14" s="98">
        <v>95000</v>
      </c>
      <c r="J14" s="98">
        <f>I14*M14</f>
        <v>23750</v>
      </c>
      <c r="K14" s="98">
        <f>'Heavy vehicles2017'!L14</f>
        <v>40078</v>
      </c>
      <c r="L14" s="99">
        <f>K14-N14</f>
        <v>30058</v>
      </c>
      <c r="M14" s="62">
        <v>0.25</v>
      </c>
      <c r="N14" s="4">
        <f>ROUND(K14*M14,)</f>
        <v>10020</v>
      </c>
    </row>
    <row r="15" spans="1:14" ht="66">
      <c r="A15" s="98">
        <v>2</v>
      </c>
      <c r="B15" s="98" t="s">
        <v>73</v>
      </c>
      <c r="C15" s="98" t="s">
        <v>75</v>
      </c>
      <c r="D15" s="98" t="s">
        <v>77</v>
      </c>
      <c r="E15" s="98" t="s">
        <v>79</v>
      </c>
      <c r="F15" s="98" t="s">
        <v>80</v>
      </c>
      <c r="G15" s="98" t="s">
        <v>81</v>
      </c>
      <c r="H15" s="98" t="s">
        <v>82</v>
      </c>
      <c r="I15" s="98">
        <v>342160</v>
      </c>
      <c r="J15" s="98">
        <f>I15*M15</f>
        <v>85540</v>
      </c>
      <c r="K15" s="98">
        <f>'Heavy vehicles2017'!L15</f>
        <v>57739</v>
      </c>
      <c r="L15" s="99">
        <f>K15-N15</f>
        <v>43304</v>
      </c>
      <c r="M15" s="62">
        <v>0.25</v>
      </c>
      <c r="N15" s="4">
        <f>ROUND(K15*M15,)</f>
        <v>14435</v>
      </c>
    </row>
    <row r="16" spans="1:14" ht="49.5">
      <c r="A16" s="98">
        <v>3</v>
      </c>
      <c r="B16" s="98" t="s">
        <v>151</v>
      </c>
      <c r="C16" s="98" t="s">
        <v>152</v>
      </c>
      <c r="D16" s="98" t="s">
        <v>153</v>
      </c>
      <c r="E16" s="98" t="s">
        <v>154</v>
      </c>
      <c r="F16" s="98" t="s">
        <v>155</v>
      </c>
      <c r="G16" s="98" t="s">
        <v>156</v>
      </c>
      <c r="H16" s="98" t="s">
        <v>68</v>
      </c>
      <c r="I16" s="103">
        <v>261000</v>
      </c>
      <c r="J16" s="98">
        <f>I16*M16</f>
        <v>65250</v>
      </c>
      <c r="K16" s="98">
        <f>'Heavy vehicles2017'!L16</f>
        <v>36703</v>
      </c>
      <c r="L16" s="99">
        <f>K16-N16</f>
        <v>27527</v>
      </c>
      <c r="M16" s="62">
        <v>0.25</v>
      </c>
      <c r="N16" s="4">
        <f>ROUND(K16*M16,)</f>
        <v>9176</v>
      </c>
    </row>
    <row r="17" spans="1:14" ht="16.5">
      <c r="A17" s="98"/>
      <c r="B17" s="98" t="s">
        <v>425</v>
      </c>
      <c r="C17" s="98"/>
      <c r="D17" s="98"/>
      <c r="E17" s="98"/>
      <c r="F17" s="98"/>
      <c r="G17" s="98"/>
      <c r="H17" s="98"/>
      <c r="I17" s="103">
        <f>SUM(I14:I16)</f>
        <v>698160</v>
      </c>
      <c r="J17" s="103">
        <f>SUM(J14:J16)</f>
        <v>174540</v>
      </c>
      <c r="K17" s="103">
        <f>SUM(K14:K16)</f>
        <v>134520</v>
      </c>
      <c r="L17" s="99">
        <f>SUM(L14:L16)</f>
        <v>100889</v>
      </c>
      <c r="M17" s="62">
        <v>0.25</v>
      </c>
      <c r="N17" s="4">
        <f>ROUND(K17*M17,)</f>
        <v>33630</v>
      </c>
    </row>
    <row r="18" spans="1:12" ht="16.5">
      <c r="A18" s="120" t="s">
        <v>84</v>
      </c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97"/>
    </row>
    <row r="19" spans="1:12" ht="82.5">
      <c r="A19" s="101" t="s">
        <v>2</v>
      </c>
      <c r="B19" s="101" t="s">
        <v>70</v>
      </c>
      <c r="C19" s="101" t="s">
        <v>45</v>
      </c>
      <c r="D19" s="101" t="s">
        <v>57</v>
      </c>
      <c r="E19" s="101" t="s">
        <v>47</v>
      </c>
      <c r="F19" s="101" t="s">
        <v>48</v>
      </c>
      <c r="G19" s="101" t="s">
        <v>49</v>
      </c>
      <c r="H19" s="101" t="s">
        <v>50</v>
      </c>
      <c r="I19" s="101" t="s">
        <v>10</v>
      </c>
      <c r="J19" s="101" t="s">
        <v>11</v>
      </c>
      <c r="K19" s="101" t="s">
        <v>418</v>
      </c>
      <c r="L19" s="97"/>
    </row>
    <row r="20" spans="1:12" ht="16.5">
      <c r="A20" s="101">
        <v>1</v>
      </c>
      <c r="B20" s="101">
        <v>2</v>
      </c>
      <c r="C20" s="101">
        <v>3</v>
      </c>
      <c r="D20" s="101">
        <v>4</v>
      </c>
      <c r="E20" s="101">
        <v>5</v>
      </c>
      <c r="F20" s="101">
        <v>6</v>
      </c>
      <c r="G20" s="101">
        <v>7</v>
      </c>
      <c r="H20" s="101">
        <v>8</v>
      </c>
      <c r="I20" s="101">
        <v>9</v>
      </c>
      <c r="J20" s="101">
        <v>10</v>
      </c>
      <c r="K20" s="101">
        <v>11</v>
      </c>
      <c r="L20" s="97"/>
    </row>
    <row r="21" spans="1:12" ht="51" customHeight="1">
      <c r="A21" s="101">
        <v>1</v>
      </c>
      <c r="B21" s="101" t="s">
        <v>138</v>
      </c>
      <c r="C21" s="101" t="s">
        <v>85</v>
      </c>
      <c r="D21" s="101" t="s">
        <v>138</v>
      </c>
      <c r="E21" s="101" t="s">
        <v>138</v>
      </c>
      <c r="F21" s="101">
        <v>39661</v>
      </c>
      <c r="G21" s="101" t="s">
        <v>403</v>
      </c>
      <c r="H21" s="101" t="s">
        <v>15</v>
      </c>
      <c r="I21" s="101">
        <v>2500</v>
      </c>
      <c r="J21" s="101">
        <v>2500</v>
      </c>
      <c r="K21" s="101">
        <v>0</v>
      </c>
      <c r="L21" s="97"/>
    </row>
  </sheetData>
  <sheetProtection/>
  <mergeCells count="5">
    <mergeCell ref="A18:K18"/>
    <mergeCell ref="A1:K1"/>
    <mergeCell ref="A2:K2"/>
    <mergeCell ref="A3:K3"/>
    <mergeCell ref="A12:K12"/>
  </mergeCells>
  <printOptions/>
  <pageMargins left="0.17" right="0.27" top="0.19" bottom="0.21" header="0.21" footer="0.19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F0"/>
  </sheetPr>
  <dimension ref="A1:N21"/>
  <sheetViews>
    <sheetView zoomScalePageLayoutView="0" workbookViewId="0" topLeftCell="A26">
      <selection activeCell="D7" sqref="D7"/>
    </sheetView>
  </sheetViews>
  <sheetFormatPr defaultColWidth="9.140625" defaultRowHeight="12.75"/>
  <cols>
    <col min="1" max="1" width="4.421875" style="0" customWidth="1"/>
    <col min="2" max="2" width="16.140625" style="0" customWidth="1"/>
    <col min="3" max="3" width="15.57421875" style="0" customWidth="1"/>
    <col min="4" max="4" width="11.57421875" style="0" customWidth="1"/>
    <col min="5" max="5" width="17.00390625" style="0" customWidth="1"/>
    <col min="6" max="6" width="11.57421875" style="0" customWidth="1"/>
    <col min="7" max="7" width="7.00390625" style="0" customWidth="1"/>
    <col min="8" max="8" width="17.421875" style="0" customWidth="1"/>
    <col min="9" max="9" width="9.8515625" style="0" customWidth="1"/>
    <col min="10" max="10" width="10.140625" style="0" customWidth="1"/>
    <col min="11" max="11" width="12.57421875" style="0" customWidth="1"/>
    <col min="12" max="12" width="12.7109375" style="0" customWidth="1"/>
    <col min="13" max="13" width="8.28125" style="4" hidden="1" customWidth="1"/>
    <col min="14" max="14" width="9.8515625" style="4" hidden="1" customWidth="1"/>
  </cols>
  <sheetData>
    <row r="1" spans="1:12" ht="15" customHeight="1">
      <c r="A1" s="118" t="s">
        <v>400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04"/>
    </row>
    <row r="2" spans="1:12" ht="14.25">
      <c r="A2" s="118" t="s">
        <v>0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04"/>
    </row>
    <row r="3" spans="1:12" ht="14.25">
      <c r="A3" s="118" t="s">
        <v>402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04"/>
    </row>
    <row r="4" spans="1:12" ht="14.25" hidden="1">
      <c r="A4" s="104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</row>
    <row r="5" spans="1:12" ht="42.75">
      <c r="A5" s="90" t="s">
        <v>2</v>
      </c>
      <c r="B5" s="90" t="s">
        <v>44</v>
      </c>
      <c r="C5" s="90" t="s">
        <v>45</v>
      </c>
      <c r="D5" s="90" t="s">
        <v>57</v>
      </c>
      <c r="E5" s="90" t="s">
        <v>47</v>
      </c>
      <c r="F5" s="90" t="s">
        <v>48</v>
      </c>
      <c r="G5" s="90" t="s">
        <v>49</v>
      </c>
      <c r="H5" s="90" t="s">
        <v>50</v>
      </c>
      <c r="I5" s="90" t="s">
        <v>10</v>
      </c>
      <c r="J5" s="90" t="s">
        <v>11</v>
      </c>
      <c r="K5" s="90" t="s">
        <v>518</v>
      </c>
      <c r="L5" s="90" t="s">
        <v>519</v>
      </c>
    </row>
    <row r="6" spans="1:14" ht="28.5">
      <c r="A6" s="90">
        <v>1</v>
      </c>
      <c r="B6" s="90" t="s">
        <v>51</v>
      </c>
      <c r="C6" s="90" t="s">
        <v>54</v>
      </c>
      <c r="D6" s="90" t="s">
        <v>58</v>
      </c>
      <c r="E6" s="90" t="s">
        <v>61</v>
      </c>
      <c r="F6" s="90" t="s">
        <v>64</v>
      </c>
      <c r="G6" s="90" t="s">
        <v>67</v>
      </c>
      <c r="H6" s="90" t="s">
        <v>68</v>
      </c>
      <c r="I6" s="90">
        <v>445604</v>
      </c>
      <c r="J6" s="90">
        <f>I6*M6</f>
        <v>111401</v>
      </c>
      <c r="K6" s="90">
        <f>'Heavy vehicles2018'!L6</f>
        <v>59481</v>
      </c>
      <c r="L6" s="95">
        <f>K6-N6</f>
        <v>44611</v>
      </c>
      <c r="M6" s="62">
        <v>0.25</v>
      </c>
      <c r="N6" s="4">
        <f>ROUND(K6*M6,)</f>
        <v>14870</v>
      </c>
    </row>
    <row r="7" spans="1:14" ht="42.75">
      <c r="A7" s="90">
        <v>2</v>
      </c>
      <c r="B7" s="90" t="s">
        <v>52</v>
      </c>
      <c r="C7" s="90" t="s">
        <v>55</v>
      </c>
      <c r="D7" s="90" t="s">
        <v>59</v>
      </c>
      <c r="E7" s="90" t="s">
        <v>62</v>
      </c>
      <c r="F7" s="90" t="s">
        <v>65</v>
      </c>
      <c r="G7" s="90" t="s">
        <v>67</v>
      </c>
      <c r="H7" s="90" t="s">
        <v>68</v>
      </c>
      <c r="I7" s="90">
        <v>431648</v>
      </c>
      <c r="J7" s="90">
        <f>I7*M7</f>
        <v>107912</v>
      </c>
      <c r="K7" s="90">
        <f>'Heavy vehicles2018'!L7</f>
        <v>57618</v>
      </c>
      <c r="L7" s="95">
        <f>K7-N7</f>
        <v>43213</v>
      </c>
      <c r="M7" s="62">
        <v>0.25</v>
      </c>
      <c r="N7" s="4">
        <f>ROUND(K7*M7,)</f>
        <v>14405</v>
      </c>
    </row>
    <row r="8" spans="1:14" ht="57">
      <c r="A8" s="90">
        <v>3</v>
      </c>
      <c r="B8" s="90" t="s">
        <v>53</v>
      </c>
      <c r="C8" s="90" t="s">
        <v>56</v>
      </c>
      <c r="D8" s="90" t="s">
        <v>60</v>
      </c>
      <c r="E8" s="90" t="s">
        <v>63</v>
      </c>
      <c r="F8" s="90" t="s">
        <v>66</v>
      </c>
      <c r="G8" s="90" t="s">
        <v>67</v>
      </c>
      <c r="H8" s="90" t="s">
        <v>69</v>
      </c>
      <c r="I8" s="90">
        <v>585000</v>
      </c>
      <c r="J8" s="90">
        <f>I8*M8</f>
        <v>146250</v>
      </c>
      <c r="K8" s="90">
        <f>'Heavy vehicles2018'!L8</f>
        <v>78088</v>
      </c>
      <c r="L8" s="95">
        <f>K8-N8</f>
        <v>58566</v>
      </c>
      <c r="M8" s="62">
        <v>0.25</v>
      </c>
      <c r="N8" s="4">
        <f>ROUND(K8*M8,)</f>
        <v>19522</v>
      </c>
    </row>
    <row r="9" spans="1:14" ht="28.5">
      <c r="A9" s="90">
        <v>4</v>
      </c>
      <c r="B9" s="90" t="s">
        <v>502</v>
      </c>
      <c r="C9" s="90" t="s">
        <v>503</v>
      </c>
      <c r="D9" s="90" t="s">
        <v>504</v>
      </c>
      <c r="E9" s="90" t="s">
        <v>505</v>
      </c>
      <c r="F9" s="90" t="s">
        <v>506</v>
      </c>
      <c r="G9" s="90" t="s">
        <v>67</v>
      </c>
      <c r="H9" s="90" t="s">
        <v>68</v>
      </c>
      <c r="I9" s="90">
        <v>1920000</v>
      </c>
      <c r="J9" s="90">
        <f>I9*M9</f>
        <v>480000</v>
      </c>
      <c r="K9" s="90">
        <f>'Heavy vehicles2018'!L9</f>
        <v>256289</v>
      </c>
      <c r="L9" s="95">
        <f>K9-N9</f>
        <v>192217</v>
      </c>
      <c r="M9" s="62">
        <v>0.25</v>
      </c>
      <c r="N9" s="4">
        <f>ROUND(K9*M9,)</f>
        <v>64072</v>
      </c>
    </row>
    <row r="10" spans="1:14" ht="28.5">
      <c r="A10" s="90">
        <v>5</v>
      </c>
      <c r="B10" s="90" t="s">
        <v>511</v>
      </c>
      <c r="C10" s="90" t="s">
        <v>512</v>
      </c>
      <c r="D10" s="90" t="s">
        <v>513</v>
      </c>
      <c r="E10" s="90" t="s">
        <v>514</v>
      </c>
      <c r="F10" s="90" t="s">
        <v>515</v>
      </c>
      <c r="G10" s="90" t="s">
        <v>67</v>
      </c>
      <c r="H10" s="90" t="s">
        <v>68</v>
      </c>
      <c r="I10" s="90">
        <v>2400000</v>
      </c>
      <c r="J10" s="90">
        <f>I10*M10</f>
        <v>600000</v>
      </c>
      <c r="K10" s="90">
        <f>'Heavy vehicles2018'!L10</f>
        <v>451476</v>
      </c>
      <c r="L10" s="95">
        <f>K10-N10</f>
        <v>338607</v>
      </c>
      <c r="M10" s="62">
        <v>0.25</v>
      </c>
      <c r="N10" s="4">
        <f>ROUND(K10*M10,)</f>
        <v>112869</v>
      </c>
    </row>
    <row r="11" spans="1:12" ht="14.25">
      <c r="A11" s="90"/>
      <c r="B11" s="90" t="s">
        <v>425</v>
      </c>
      <c r="C11" s="90"/>
      <c r="D11" s="90"/>
      <c r="E11" s="90"/>
      <c r="F11" s="90"/>
      <c r="G11" s="90"/>
      <c r="H11" s="90"/>
      <c r="I11" s="90">
        <f>SUM(I6:I10)</f>
        <v>5782252</v>
      </c>
      <c r="J11" s="90">
        <f>SUM(J6:J10)</f>
        <v>1445563</v>
      </c>
      <c r="K11" s="90">
        <f>SUM(K6:K10)</f>
        <v>902952</v>
      </c>
      <c r="L11" s="105">
        <f>SUM(L6:L10)</f>
        <v>677214</v>
      </c>
    </row>
    <row r="12" spans="1:12" ht="11.25" customHeight="1">
      <c r="A12" s="118" t="s">
        <v>83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04"/>
    </row>
    <row r="13" spans="1:12" ht="39.75" customHeight="1">
      <c r="A13" s="92" t="s">
        <v>2</v>
      </c>
      <c r="B13" s="92" t="s">
        <v>70</v>
      </c>
      <c r="C13" s="92" t="s">
        <v>45</v>
      </c>
      <c r="D13" s="92" t="s">
        <v>46</v>
      </c>
      <c r="E13" s="92" t="s">
        <v>47</v>
      </c>
      <c r="F13" s="92" t="s">
        <v>48</v>
      </c>
      <c r="G13" s="92" t="s">
        <v>71</v>
      </c>
      <c r="H13" s="92" t="s">
        <v>50</v>
      </c>
      <c r="I13" s="92" t="s">
        <v>10</v>
      </c>
      <c r="J13" s="92" t="s">
        <v>11</v>
      </c>
      <c r="K13" s="92" t="s">
        <v>447</v>
      </c>
      <c r="L13" s="90" t="str">
        <f>L5</f>
        <v>Net Value As on 31.3.2019</v>
      </c>
    </row>
    <row r="14" spans="1:14" ht="42.75">
      <c r="A14" s="90">
        <v>1</v>
      </c>
      <c r="B14" s="90" t="s">
        <v>72</v>
      </c>
      <c r="C14" s="90" t="s">
        <v>74</v>
      </c>
      <c r="D14" s="90" t="s">
        <v>76</v>
      </c>
      <c r="E14" s="90" t="s">
        <v>78</v>
      </c>
      <c r="F14" s="93">
        <v>12.98</v>
      </c>
      <c r="G14" s="90" t="s">
        <v>67</v>
      </c>
      <c r="H14" s="90" t="s">
        <v>68</v>
      </c>
      <c r="I14" s="90">
        <v>95000</v>
      </c>
      <c r="J14" s="90">
        <f>I14*M14</f>
        <v>23750</v>
      </c>
      <c r="K14" s="90">
        <f>'Heavy vehicles2018'!L14</f>
        <v>30058</v>
      </c>
      <c r="L14" s="95">
        <f>K14-N14</f>
        <v>22543</v>
      </c>
      <c r="M14" s="62">
        <v>0.25</v>
      </c>
      <c r="N14" s="4">
        <f>ROUND(K14*M14,)</f>
        <v>7515</v>
      </c>
    </row>
    <row r="15" spans="1:14" ht="42.75">
      <c r="A15" s="90">
        <v>2</v>
      </c>
      <c r="B15" s="90" t="s">
        <v>73</v>
      </c>
      <c r="C15" s="90" t="s">
        <v>75</v>
      </c>
      <c r="D15" s="90" t="s">
        <v>77</v>
      </c>
      <c r="E15" s="90" t="s">
        <v>79</v>
      </c>
      <c r="F15" s="90" t="s">
        <v>80</v>
      </c>
      <c r="G15" s="90" t="s">
        <v>81</v>
      </c>
      <c r="H15" s="90" t="s">
        <v>82</v>
      </c>
      <c r="I15" s="90">
        <v>342160</v>
      </c>
      <c r="J15" s="90">
        <f>I15*M15</f>
        <v>85540</v>
      </c>
      <c r="K15" s="90">
        <f>'Heavy vehicles2018'!L15</f>
        <v>43304</v>
      </c>
      <c r="L15" s="95">
        <f>K15-N15</f>
        <v>32478</v>
      </c>
      <c r="M15" s="62">
        <v>0.25</v>
      </c>
      <c r="N15" s="4">
        <f>ROUND(K15*M15,)</f>
        <v>10826</v>
      </c>
    </row>
    <row r="16" spans="1:14" ht="28.5">
      <c r="A16" s="90">
        <v>3</v>
      </c>
      <c r="B16" s="90" t="s">
        <v>151</v>
      </c>
      <c r="C16" s="90" t="s">
        <v>152</v>
      </c>
      <c r="D16" s="90" t="s">
        <v>153</v>
      </c>
      <c r="E16" s="90" t="s">
        <v>154</v>
      </c>
      <c r="F16" s="90" t="s">
        <v>155</v>
      </c>
      <c r="G16" s="90" t="s">
        <v>156</v>
      </c>
      <c r="H16" s="90" t="s">
        <v>68</v>
      </c>
      <c r="I16" s="94">
        <v>261000</v>
      </c>
      <c r="J16" s="90">
        <f>I16*M16</f>
        <v>65250</v>
      </c>
      <c r="K16" s="90">
        <f>'Heavy vehicles2018'!L16</f>
        <v>27527</v>
      </c>
      <c r="L16" s="95">
        <f>K16-N16</f>
        <v>20645</v>
      </c>
      <c r="M16" s="62">
        <v>0.25</v>
      </c>
      <c r="N16" s="4">
        <f>ROUND(K16*M16,)</f>
        <v>6882</v>
      </c>
    </row>
    <row r="17" spans="1:14" ht="15">
      <c r="A17" s="90"/>
      <c r="B17" s="90" t="s">
        <v>425</v>
      </c>
      <c r="C17" s="90"/>
      <c r="D17" s="90"/>
      <c r="E17" s="90"/>
      <c r="F17" s="90"/>
      <c r="G17" s="90"/>
      <c r="H17" s="90"/>
      <c r="I17" s="94">
        <f>SUM(I14:I16)</f>
        <v>698160</v>
      </c>
      <c r="J17" s="94">
        <f>SUM(J14:J16)</f>
        <v>174540</v>
      </c>
      <c r="K17" s="94">
        <f>SUM(K14:K16)</f>
        <v>100889</v>
      </c>
      <c r="L17" s="95">
        <f>SUM(L14:L16)</f>
        <v>75666</v>
      </c>
      <c r="M17" s="62">
        <v>0.25</v>
      </c>
      <c r="N17" s="4">
        <f>ROUND(K17*M17,)</f>
        <v>25222</v>
      </c>
    </row>
    <row r="18" spans="1:12" ht="14.25">
      <c r="A18" s="118" t="s">
        <v>84</v>
      </c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04"/>
    </row>
    <row r="19" spans="1:12" ht="31.5" customHeight="1">
      <c r="A19" s="92" t="s">
        <v>2</v>
      </c>
      <c r="B19" s="92" t="s">
        <v>70</v>
      </c>
      <c r="C19" s="92" t="s">
        <v>45</v>
      </c>
      <c r="D19" s="92" t="s">
        <v>57</v>
      </c>
      <c r="E19" s="92" t="s">
        <v>47</v>
      </c>
      <c r="F19" s="92" t="s">
        <v>48</v>
      </c>
      <c r="G19" s="92" t="s">
        <v>49</v>
      </c>
      <c r="H19" s="92" t="s">
        <v>50</v>
      </c>
      <c r="I19" s="92" t="s">
        <v>10</v>
      </c>
      <c r="J19" s="92" t="s">
        <v>11</v>
      </c>
      <c r="K19" s="92" t="s">
        <v>418</v>
      </c>
      <c r="L19" s="104"/>
    </row>
    <row r="20" spans="1:12" ht="14.25">
      <c r="A20" s="92">
        <v>1</v>
      </c>
      <c r="B20" s="92">
        <v>2</v>
      </c>
      <c r="C20" s="92">
        <v>3</v>
      </c>
      <c r="D20" s="92">
        <v>4</v>
      </c>
      <c r="E20" s="92">
        <v>5</v>
      </c>
      <c r="F20" s="92">
        <v>6</v>
      </c>
      <c r="G20" s="92">
        <v>7</v>
      </c>
      <c r="H20" s="92">
        <v>8</v>
      </c>
      <c r="I20" s="92">
        <v>9</v>
      </c>
      <c r="J20" s="92">
        <v>10</v>
      </c>
      <c r="K20" s="92">
        <v>11</v>
      </c>
      <c r="L20" s="104"/>
    </row>
    <row r="21" spans="1:12" ht="46.5" customHeight="1">
      <c r="A21" s="92">
        <v>1</v>
      </c>
      <c r="B21" s="92" t="s">
        <v>138</v>
      </c>
      <c r="C21" s="92" t="s">
        <v>85</v>
      </c>
      <c r="D21" s="92" t="s">
        <v>138</v>
      </c>
      <c r="E21" s="92" t="s">
        <v>138</v>
      </c>
      <c r="F21" s="92">
        <v>39661</v>
      </c>
      <c r="G21" s="92" t="s">
        <v>403</v>
      </c>
      <c r="H21" s="92" t="s">
        <v>15</v>
      </c>
      <c r="I21" s="92">
        <v>2500</v>
      </c>
      <c r="J21" s="92">
        <v>2500</v>
      </c>
      <c r="K21" s="92">
        <v>0</v>
      </c>
      <c r="L21" s="104"/>
    </row>
  </sheetData>
  <sheetProtection/>
  <mergeCells count="5">
    <mergeCell ref="A18:K18"/>
    <mergeCell ref="A1:K1"/>
    <mergeCell ref="A2:K2"/>
    <mergeCell ref="A3:K3"/>
    <mergeCell ref="A12:K12"/>
  </mergeCells>
  <printOptions/>
  <pageMargins left="0.17" right="0.27" top="0.19" bottom="0.21" header="0.21" footer="0.19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K343"/>
  <sheetViews>
    <sheetView zoomScalePageLayoutView="0" workbookViewId="0" topLeftCell="C1">
      <selection activeCell="N7" sqref="N7"/>
    </sheetView>
  </sheetViews>
  <sheetFormatPr defaultColWidth="9.140625" defaultRowHeight="12.75"/>
  <cols>
    <col min="1" max="1" width="7.8515625" style="0" customWidth="1"/>
    <col min="2" max="2" width="42.57421875" style="0" customWidth="1"/>
    <col min="3" max="3" width="5.28125" style="0" customWidth="1"/>
    <col min="4" max="4" width="13.421875" style="0" customWidth="1"/>
    <col min="5" max="5" width="13.140625" style="0" customWidth="1"/>
    <col min="6" max="6" width="15.00390625" style="0" customWidth="1"/>
    <col min="7" max="7" width="13.421875" style="0" customWidth="1"/>
    <col min="8" max="8" width="12.57421875" style="0" customWidth="1"/>
    <col min="9" max="9" width="10.140625" style="0" hidden="1" customWidth="1"/>
    <col min="10" max="11" width="0" style="0" hidden="1" customWidth="1"/>
  </cols>
  <sheetData>
    <row r="1" spans="1:8" ht="24" customHeight="1">
      <c r="A1" s="112" t="s">
        <v>401</v>
      </c>
      <c r="B1" s="112"/>
      <c r="C1" s="112"/>
      <c r="D1" s="112"/>
      <c r="E1" s="112"/>
      <c r="F1" s="112"/>
      <c r="G1" s="112"/>
      <c r="H1" s="112"/>
    </row>
    <row r="2" spans="1:8" ht="15.75">
      <c r="A2" s="113" t="s">
        <v>0</v>
      </c>
      <c r="B2" s="113"/>
      <c r="C2" s="113"/>
      <c r="D2" s="113"/>
      <c r="E2" s="113"/>
      <c r="F2" s="113"/>
      <c r="G2" s="113"/>
      <c r="H2" s="113"/>
    </row>
    <row r="3" spans="1:9" ht="15.75">
      <c r="A3" s="113" t="s">
        <v>90</v>
      </c>
      <c r="B3" s="113"/>
      <c r="C3" s="113"/>
      <c r="D3" s="113"/>
      <c r="E3" s="113"/>
      <c r="F3" s="113"/>
      <c r="G3" s="113"/>
      <c r="H3" s="113"/>
      <c r="I3" s="113"/>
    </row>
    <row r="5" spans="1:9" ht="60">
      <c r="A5" s="8" t="s">
        <v>2</v>
      </c>
      <c r="B5" s="8" t="s">
        <v>86</v>
      </c>
      <c r="C5" s="8" t="s">
        <v>87</v>
      </c>
      <c r="D5" s="8" t="s">
        <v>88</v>
      </c>
      <c r="E5" s="8" t="s">
        <v>89</v>
      </c>
      <c r="F5" s="8" t="s">
        <v>10</v>
      </c>
      <c r="G5" s="8" t="s">
        <v>11</v>
      </c>
      <c r="H5" s="8" t="s">
        <v>421</v>
      </c>
      <c r="I5" s="8" t="s">
        <v>520</v>
      </c>
    </row>
    <row r="6" spans="1:11" ht="15">
      <c r="A6" s="8">
        <v>1</v>
      </c>
      <c r="B6" s="27" t="s">
        <v>91</v>
      </c>
      <c r="C6" s="8">
        <v>1</v>
      </c>
      <c r="D6" s="8">
        <v>5000</v>
      </c>
      <c r="E6" s="26">
        <v>35309</v>
      </c>
      <c r="F6" s="8">
        <v>5000</v>
      </c>
      <c r="G6" s="8">
        <f>F6*J6</f>
        <v>900</v>
      </c>
      <c r="H6" s="8">
        <f>F6-G6</f>
        <v>4100</v>
      </c>
      <c r="I6" s="63">
        <f>H6-K6</f>
        <v>3362</v>
      </c>
      <c r="J6" s="46">
        <v>0.18</v>
      </c>
      <c r="K6">
        <f>ROUND(H6*J6,)</f>
        <v>738</v>
      </c>
    </row>
    <row r="7" spans="1:11" ht="15">
      <c r="A7" s="8">
        <v>2</v>
      </c>
      <c r="B7" s="27" t="s">
        <v>92</v>
      </c>
      <c r="C7" s="8">
        <v>1</v>
      </c>
      <c r="D7" s="8">
        <v>6000</v>
      </c>
      <c r="E7" s="26">
        <v>35309</v>
      </c>
      <c r="F7" s="8">
        <v>6000</v>
      </c>
      <c r="G7" s="8">
        <f aca="true" t="shared" si="0" ref="G7:G49">F7*J7</f>
        <v>1080</v>
      </c>
      <c r="H7" s="8">
        <f aca="true" t="shared" si="1" ref="H7:H49">F7-G7</f>
        <v>4920</v>
      </c>
      <c r="I7" s="63">
        <f aca="true" t="shared" si="2" ref="I7:I49">H7-K7</f>
        <v>4034</v>
      </c>
      <c r="J7" s="46">
        <v>0.18</v>
      </c>
      <c r="K7">
        <f aca="true" t="shared" si="3" ref="K7:K49">ROUND(H7*J7,)</f>
        <v>886</v>
      </c>
    </row>
    <row r="8" spans="1:11" ht="15">
      <c r="A8" s="8">
        <v>3</v>
      </c>
      <c r="B8" s="27" t="s">
        <v>93</v>
      </c>
      <c r="C8" s="8">
        <v>1</v>
      </c>
      <c r="D8" s="8">
        <v>5000</v>
      </c>
      <c r="E8" s="26">
        <v>35309</v>
      </c>
      <c r="F8" s="8">
        <v>5000</v>
      </c>
      <c r="G8" s="8">
        <f t="shared" si="0"/>
        <v>900</v>
      </c>
      <c r="H8" s="8">
        <f t="shared" si="1"/>
        <v>4100</v>
      </c>
      <c r="I8" s="63">
        <f t="shared" si="2"/>
        <v>3362</v>
      </c>
      <c r="J8" s="46">
        <v>0.18</v>
      </c>
      <c r="K8">
        <f t="shared" si="3"/>
        <v>738</v>
      </c>
    </row>
    <row r="9" spans="1:11" ht="15">
      <c r="A9" s="8">
        <v>4</v>
      </c>
      <c r="B9" s="27" t="s">
        <v>94</v>
      </c>
      <c r="C9" s="8">
        <v>1</v>
      </c>
      <c r="D9" s="8">
        <v>1500</v>
      </c>
      <c r="E9" s="26">
        <v>32417</v>
      </c>
      <c r="F9" s="8">
        <v>1500</v>
      </c>
      <c r="G9" s="8">
        <f t="shared" si="0"/>
        <v>270</v>
      </c>
      <c r="H9" s="8">
        <f t="shared" si="1"/>
        <v>1230</v>
      </c>
      <c r="I9" s="63">
        <f t="shared" si="2"/>
        <v>1009</v>
      </c>
      <c r="J9" s="46">
        <v>0.18</v>
      </c>
      <c r="K9">
        <f t="shared" si="3"/>
        <v>221</v>
      </c>
    </row>
    <row r="10" spans="1:11" ht="15">
      <c r="A10" s="8">
        <v>5</v>
      </c>
      <c r="B10" s="27" t="s">
        <v>95</v>
      </c>
      <c r="C10" s="8">
        <v>1</v>
      </c>
      <c r="D10" s="8">
        <v>6000</v>
      </c>
      <c r="E10" s="26">
        <v>35309</v>
      </c>
      <c r="F10" s="8">
        <v>6000</v>
      </c>
      <c r="G10" s="8">
        <f t="shared" si="0"/>
        <v>1080</v>
      </c>
      <c r="H10" s="8">
        <f t="shared" si="1"/>
        <v>4920</v>
      </c>
      <c r="I10" s="63">
        <f t="shared" si="2"/>
        <v>4034</v>
      </c>
      <c r="J10" s="46">
        <v>0.18</v>
      </c>
      <c r="K10">
        <f t="shared" si="3"/>
        <v>886</v>
      </c>
    </row>
    <row r="11" spans="1:11" ht="15">
      <c r="A11" s="28">
        <v>6</v>
      </c>
      <c r="B11" s="27" t="s">
        <v>96</v>
      </c>
      <c r="C11" s="8">
        <v>4</v>
      </c>
      <c r="D11" s="8">
        <v>3000</v>
      </c>
      <c r="E11" s="26">
        <v>30864</v>
      </c>
      <c r="F11" s="8">
        <v>12000</v>
      </c>
      <c r="G11" s="8">
        <f t="shared" si="0"/>
        <v>2160</v>
      </c>
      <c r="H11" s="8">
        <f t="shared" si="1"/>
        <v>9840</v>
      </c>
      <c r="I11" s="63">
        <f t="shared" si="2"/>
        <v>8069</v>
      </c>
      <c r="J11" s="46">
        <v>0.18</v>
      </c>
      <c r="K11">
        <f t="shared" si="3"/>
        <v>1771</v>
      </c>
    </row>
    <row r="12" spans="1:11" ht="15">
      <c r="A12" s="28">
        <v>7</v>
      </c>
      <c r="B12" s="27" t="s">
        <v>97</v>
      </c>
      <c r="C12" s="8">
        <v>1</v>
      </c>
      <c r="D12" s="8">
        <v>3500</v>
      </c>
      <c r="E12" s="26">
        <v>32782</v>
      </c>
      <c r="F12" s="8">
        <v>3500</v>
      </c>
      <c r="G12" s="8">
        <f t="shared" si="0"/>
        <v>630</v>
      </c>
      <c r="H12" s="8">
        <f t="shared" si="1"/>
        <v>2870</v>
      </c>
      <c r="I12" s="63">
        <f t="shared" si="2"/>
        <v>2353</v>
      </c>
      <c r="J12" s="46">
        <v>0.18</v>
      </c>
      <c r="K12">
        <f t="shared" si="3"/>
        <v>517</v>
      </c>
    </row>
    <row r="13" spans="1:11" ht="15">
      <c r="A13" s="28">
        <v>8</v>
      </c>
      <c r="B13" s="27" t="s">
        <v>98</v>
      </c>
      <c r="C13" s="8">
        <v>1</v>
      </c>
      <c r="D13" s="8">
        <v>3500</v>
      </c>
      <c r="E13" s="26">
        <v>32690</v>
      </c>
      <c r="F13" s="8">
        <v>3500</v>
      </c>
      <c r="G13" s="8">
        <f t="shared" si="0"/>
        <v>630</v>
      </c>
      <c r="H13" s="8">
        <f t="shared" si="1"/>
        <v>2870</v>
      </c>
      <c r="I13" s="63">
        <f t="shared" si="2"/>
        <v>2353</v>
      </c>
      <c r="J13" s="46">
        <v>0.18</v>
      </c>
      <c r="K13">
        <f t="shared" si="3"/>
        <v>517</v>
      </c>
    </row>
    <row r="14" spans="1:11" ht="15">
      <c r="A14" s="28">
        <v>9</v>
      </c>
      <c r="B14" s="27" t="s">
        <v>100</v>
      </c>
      <c r="C14" s="8">
        <v>1</v>
      </c>
      <c r="D14" s="8">
        <v>4500</v>
      </c>
      <c r="E14" s="26">
        <v>35674</v>
      </c>
      <c r="F14" s="8">
        <v>4500</v>
      </c>
      <c r="G14" s="8">
        <f t="shared" si="0"/>
        <v>810</v>
      </c>
      <c r="H14" s="8">
        <f t="shared" si="1"/>
        <v>3690</v>
      </c>
      <c r="I14" s="63">
        <f t="shared" si="2"/>
        <v>3026</v>
      </c>
      <c r="J14" s="46">
        <v>0.18</v>
      </c>
      <c r="K14">
        <f t="shared" si="3"/>
        <v>664</v>
      </c>
    </row>
    <row r="15" spans="1:11" ht="15">
      <c r="A15" s="28">
        <v>10</v>
      </c>
      <c r="B15" s="27" t="s">
        <v>101</v>
      </c>
      <c r="C15" s="8">
        <v>1</v>
      </c>
      <c r="D15" s="8">
        <v>2500</v>
      </c>
      <c r="E15" s="26">
        <v>33817</v>
      </c>
      <c r="F15" s="8">
        <v>2500</v>
      </c>
      <c r="G15" s="8">
        <f t="shared" si="0"/>
        <v>450</v>
      </c>
      <c r="H15" s="8">
        <f t="shared" si="1"/>
        <v>2050</v>
      </c>
      <c r="I15" s="63">
        <f t="shared" si="2"/>
        <v>1681</v>
      </c>
      <c r="J15" s="46">
        <v>0.18</v>
      </c>
      <c r="K15">
        <f t="shared" si="3"/>
        <v>369</v>
      </c>
    </row>
    <row r="16" spans="1:11" ht="15">
      <c r="A16" s="28">
        <v>11</v>
      </c>
      <c r="B16" s="27" t="s">
        <v>102</v>
      </c>
      <c r="C16" s="8">
        <v>1</v>
      </c>
      <c r="D16" s="8">
        <v>4000</v>
      </c>
      <c r="E16" s="26">
        <v>32203</v>
      </c>
      <c r="F16" s="8">
        <v>4000</v>
      </c>
      <c r="G16" s="8">
        <f t="shared" si="0"/>
        <v>720</v>
      </c>
      <c r="H16" s="8">
        <f t="shared" si="1"/>
        <v>3280</v>
      </c>
      <c r="I16" s="63">
        <f t="shared" si="2"/>
        <v>2690</v>
      </c>
      <c r="J16" s="46">
        <v>0.18</v>
      </c>
      <c r="K16">
        <f t="shared" si="3"/>
        <v>590</v>
      </c>
    </row>
    <row r="17" spans="1:11" ht="15">
      <c r="A17" s="14">
        <v>12</v>
      </c>
      <c r="B17" s="15" t="s">
        <v>103</v>
      </c>
      <c r="C17" s="14">
        <v>1</v>
      </c>
      <c r="D17" s="14">
        <v>6500</v>
      </c>
      <c r="E17" s="26">
        <v>35309</v>
      </c>
      <c r="F17" s="8">
        <v>6500</v>
      </c>
      <c r="G17" s="8">
        <f t="shared" si="0"/>
        <v>1170</v>
      </c>
      <c r="H17" s="8">
        <f t="shared" si="1"/>
        <v>5330</v>
      </c>
      <c r="I17" s="63">
        <f t="shared" si="2"/>
        <v>4371</v>
      </c>
      <c r="J17" s="46">
        <v>0.18</v>
      </c>
      <c r="K17">
        <f t="shared" si="3"/>
        <v>959</v>
      </c>
    </row>
    <row r="18" spans="1:11" ht="15">
      <c r="A18" s="14">
        <v>13</v>
      </c>
      <c r="B18" s="15" t="s">
        <v>104</v>
      </c>
      <c r="C18" s="14">
        <v>1</v>
      </c>
      <c r="D18" s="14">
        <v>1150</v>
      </c>
      <c r="E18" s="26">
        <v>30773</v>
      </c>
      <c r="F18" s="8">
        <v>1150</v>
      </c>
      <c r="G18" s="8">
        <f t="shared" si="0"/>
        <v>207</v>
      </c>
      <c r="H18" s="8">
        <f t="shared" si="1"/>
        <v>943</v>
      </c>
      <c r="I18" s="63">
        <f t="shared" si="2"/>
        <v>773</v>
      </c>
      <c r="J18" s="46">
        <v>0.18</v>
      </c>
      <c r="K18">
        <f t="shared" si="3"/>
        <v>170</v>
      </c>
    </row>
    <row r="19" spans="1:11" ht="15">
      <c r="A19" s="14">
        <v>14</v>
      </c>
      <c r="B19" s="15" t="s">
        <v>102</v>
      </c>
      <c r="C19" s="14">
        <v>1</v>
      </c>
      <c r="D19" s="14">
        <v>3000</v>
      </c>
      <c r="E19" s="26">
        <v>33117</v>
      </c>
      <c r="F19" s="8">
        <v>3000</v>
      </c>
      <c r="G19" s="8">
        <f t="shared" si="0"/>
        <v>540</v>
      </c>
      <c r="H19" s="8">
        <f t="shared" si="1"/>
        <v>2460</v>
      </c>
      <c r="I19" s="63">
        <f t="shared" si="2"/>
        <v>2017</v>
      </c>
      <c r="J19" s="46">
        <v>0.18</v>
      </c>
      <c r="K19">
        <f t="shared" si="3"/>
        <v>443</v>
      </c>
    </row>
    <row r="20" spans="1:11" ht="15">
      <c r="A20" s="14">
        <v>15</v>
      </c>
      <c r="B20" s="15" t="s">
        <v>106</v>
      </c>
      <c r="C20" s="14">
        <v>1</v>
      </c>
      <c r="D20" s="14">
        <v>6500</v>
      </c>
      <c r="E20" s="26">
        <v>35521</v>
      </c>
      <c r="F20" s="8">
        <v>6500</v>
      </c>
      <c r="G20" s="8">
        <f t="shared" si="0"/>
        <v>1170</v>
      </c>
      <c r="H20" s="8">
        <f t="shared" si="1"/>
        <v>5330</v>
      </c>
      <c r="I20" s="63">
        <f t="shared" si="2"/>
        <v>4371</v>
      </c>
      <c r="J20" s="46">
        <v>0.18</v>
      </c>
      <c r="K20">
        <f t="shared" si="3"/>
        <v>959</v>
      </c>
    </row>
    <row r="21" spans="1:11" ht="15">
      <c r="A21" s="14">
        <v>16</v>
      </c>
      <c r="B21" s="15" t="s">
        <v>107</v>
      </c>
      <c r="C21" s="14">
        <v>1</v>
      </c>
      <c r="D21" s="14">
        <v>2300</v>
      </c>
      <c r="E21" s="26">
        <v>31990</v>
      </c>
      <c r="F21" s="8">
        <v>2170</v>
      </c>
      <c r="G21" s="8">
        <f t="shared" si="0"/>
        <v>390.59999999999997</v>
      </c>
      <c r="H21" s="8">
        <f t="shared" si="1"/>
        <v>1779.4</v>
      </c>
      <c r="I21" s="63">
        <f t="shared" si="2"/>
        <v>1459.4</v>
      </c>
      <c r="J21" s="46">
        <v>0.18</v>
      </c>
      <c r="K21">
        <f t="shared" si="3"/>
        <v>320</v>
      </c>
    </row>
    <row r="22" spans="1:11" ht="15">
      <c r="A22" s="14">
        <v>17</v>
      </c>
      <c r="B22" s="15" t="s">
        <v>108</v>
      </c>
      <c r="C22" s="14">
        <v>1</v>
      </c>
      <c r="D22" s="14">
        <v>6500</v>
      </c>
      <c r="E22" s="26">
        <v>35704</v>
      </c>
      <c r="F22" s="8">
        <v>6500</v>
      </c>
      <c r="G22" s="8">
        <f t="shared" si="0"/>
        <v>1170</v>
      </c>
      <c r="H22" s="8">
        <f t="shared" si="1"/>
        <v>5330</v>
      </c>
      <c r="I22" s="63">
        <f t="shared" si="2"/>
        <v>4371</v>
      </c>
      <c r="J22" s="46">
        <v>0.18</v>
      </c>
      <c r="K22">
        <f t="shared" si="3"/>
        <v>959</v>
      </c>
    </row>
    <row r="23" spans="1:11" ht="15">
      <c r="A23" s="14">
        <v>18</v>
      </c>
      <c r="B23" s="15" t="s">
        <v>109</v>
      </c>
      <c r="C23" s="14">
        <v>1</v>
      </c>
      <c r="D23" s="14">
        <v>4800</v>
      </c>
      <c r="E23" s="26">
        <v>35947</v>
      </c>
      <c r="F23" s="8">
        <v>4800</v>
      </c>
      <c r="G23" s="8">
        <f t="shared" si="0"/>
        <v>864</v>
      </c>
      <c r="H23" s="8">
        <f t="shared" si="1"/>
        <v>3936</v>
      </c>
      <c r="I23" s="63">
        <f t="shared" si="2"/>
        <v>3228</v>
      </c>
      <c r="J23" s="46">
        <v>0.18</v>
      </c>
      <c r="K23">
        <f t="shared" si="3"/>
        <v>708</v>
      </c>
    </row>
    <row r="24" spans="1:11" ht="15">
      <c r="A24" s="14">
        <v>19</v>
      </c>
      <c r="B24" s="15" t="s">
        <v>110</v>
      </c>
      <c r="C24" s="14">
        <v>1</v>
      </c>
      <c r="D24" s="14">
        <v>6500</v>
      </c>
      <c r="E24" s="26">
        <v>35947</v>
      </c>
      <c r="F24" s="8">
        <v>65000</v>
      </c>
      <c r="G24" s="8">
        <f t="shared" si="0"/>
        <v>11700</v>
      </c>
      <c r="H24" s="8">
        <f t="shared" si="1"/>
        <v>53300</v>
      </c>
      <c r="I24" s="63">
        <f t="shared" si="2"/>
        <v>43706</v>
      </c>
      <c r="J24" s="46">
        <v>0.18</v>
      </c>
      <c r="K24">
        <f t="shared" si="3"/>
        <v>9594</v>
      </c>
    </row>
    <row r="25" spans="1:11" ht="15">
      <c r="A25" s="14">
        <v>20</v>
      </c>
      <c r="B25" s="15" t="s">
        <v>111</v>
      </c>
      <c r="C25" s="14">
        <v>3</v>
      </c>
      <c r="D25" s="14">
        <v>2400</v>
      </c>
      <c r="E25" s="26">
        <v>32295</v>
      </c>
      <c r="F25" s="8">
        <v>2400</v>
      </c>
      <c r="G25" s="8">
        <f t="shared" si="0"/>
        <v>432</v>
      </c>
      <c r="H25" s="8">
        <f t="shared" si="1"/>
        <v>1968</v>
      </c>
      <c r="I25" s="63">
        <f t="shared" si="2"/>
        <v>1614</v>
      </c>
      <c r="J25" s="46">
        <v>0.18</v>
      </c>
      <c r="K25">
        <f t="shared" si="3"/>
        <v>354</v>
      </c>
    </row>
    <row r="26" spans="1:11" ht="15">
      <c r="A26" s="14">
        <v>21</v>
      </c>
      <c r="B26" s="15" t="s">
        <v>99</v>
      </c>
      <c r="C26" s="14">
        <v>2</v>
      </c>
      <c r="D26" s="14">
        <v>1900</v>
      </c>
      <c r="E26" s="26">
        <v>33786</v>
      </c>
      <c r="F26" s="8">
        <v>1900</v>
      </c>
      <c r="G26" s="8">
        <f t="shared" si="0"/>
        <v>342</v>
      </c>
      <c r="H26" s="8">
        <f t="shared" si="1"/>
        <v>1558</v>
      </c>
      <c r="I26" s="63">
        <f t="shared" si="2"/>
        <v>1278</v>
      </c>
      <c r="J26" s="46">
        <v>0.18</v>
      </c>
      <c r="K26">
        <f t="shared" si="3"/>
        <v>280</v>
      </c>
    </row>
    <row r="27" spans="1:11" ht="15">
      <c r="A27" s="14">
        <v>22</v>
      </c>
      <c r="B27" s="15" t="s">
        <v>112</v>
      </c>
      <c r="C27" s="14">
        <v>4</v>
      </c>
      <c r="D27" s="14">
        <v>1750</v>
      </c>
      <c r="E27" s="26">
        <v>31168</v>
      </c>
      <c r="F27" s="8">
        <v>1750</v>
      </c>
      <c r="G27" s="8">
        <f t="shared" si="0"/>
        <v>315</v>
      </c>
      <c r="H27" s="8">
        <f t="shared" si="1"/>
        <v>1435</v>
      </c>
      <c r="I27" s="63">
        <f t="shared" si="2"/>
        <v>1177</v>
      </c>
      <c r="J27" s="46">
        <v>0.18</v>
      </c>
      <c r="K27">
        <f t="shared" si="3"/>
        <v>258</v>
      </c>
    </row>
    <row r="28" spans="1:11" ht="15">
      <c r="A28" s="14">
        <v>23</v>
      </c>
      <c r="B28" s="15" t="s">
        <v>113</v>
      </c>
      <c r="C28" s="14">
        <v>1</v>
      </c>
      <c r="D28" s="14">
        <v>4000</v>
      </c>
      <c r="E28" s="26">
        <v>31168</v>
      </c>
      <c r="F28" s="8">
        <v>4000</v>
      </c>
      <c r="G28" s="8">
        <f t="shared" si="0"/>
        <v>720</v>
      </c>
      <c r="H28" s="8">
        <f t="shared" si="1"/>
        <v>3280</v>
      </c>
      <c r="I28" s="63">
        <f t="shared" si="2"/>
        <v>2690</v>
      </c>
      <c r="J28" s="46">
        <v>0.18</v>
      </c>
      <c r="K28">
        <f t="shared" si="3"/>
        <v>590</v>
      </c>
    </row>
    <row r="29" spans="1:11" ht="15">
      <c r="A29" s="14">
        <v>24</v>
      </c>
      <c r="B29" s="15" t="s">
        <v>114</v>
      </c>
      <c r="C29" s="14">
        <v>1</v>
      </c>
      <c r="D29" s="14">
        <v>1500</v>
      </c>
      <c r="E29" s="26">
        <v>31168</v>
      </c>
      <c r="F29" s="8">
        <v>1500</v>
      </c>
      <c r="G29" s="8">
        <f t="shared" si="0"/>
        <v>270</v>
      </c>
      <c r="H29" s="8">
        <f t="shared" si="1"/>
        <v>1230</v>
      </c>
      <c r="I29" s="63">
        <f t="shared" si="2"/>
        <v>1009</v>
      </c>
      <c r="J29" s="46">
        <v>0.18</v>
      </c>
      <c r="K29">
        <f t="shared" si="3"/>
        <v>221</v>
      </c>
    </row>
    <row r="30" spans="1:11" ht="15">
      <c r="A30" s="14">
        <v>25</v>
      </c>
      <c r="B30" s="15" t="s">
        <v>115</v>
      </c>
      <c r="C30" s="14">
        <v>2</v>
      </c>
      <c r="D30" s="14">
        <v>950</v>
      </c>
      <c r="E30" s="26">
        <v>30864</v>
      </c>
      <c r="F30" s="8">
        <v>1900</v>
      </c>
      <c r="G30" s="8">
        <f t="shared" si="0"/>
        <v>342</v>
      </c>
      <c r="H30" s="8">
        <f t="shared" si="1"/>
        <v>1558</v>
      </c>
      <c r="I30" s="63">
        <f t="shared" si="2"/>
        <v>1278</v>
      </c>
      <c r="J30" s="46">
        <v>0.18</v>
      </c>
      <c r="K30">
        <f t="shared" si="3"/>
        <v>280</v>
      </c>
    </row>
    <row r="31" spans="1:11" ht="15">
      <c r="A31" s="14">
        <v>26</v>
      </c>
      <c r="B31" s="15" t="s">
        <v>116</v>
      </c>
      <c r="C31" s="14">
        <v>1</v>
      </c>
      <c r="D31" s="14">
        <v>4500</v>
      </c>
      <c r="E31" s="26">
        <v>31472</v>
      </c>
      <c r="F31" s="8">
        <v>4500</v>
      </c>
      <c r="G31" s="8">
        <f t="shared" si="0"/>
        <v>810</v>
      </c>
      <c r="H31" s="8">
        <f t="shared" si="1"/>
        <v>3690</v>
      </c>
      <c r="I31" s="63">
        <f t="shared" si="2"/>
        <v>3026</v>
      </c>
      <c r="J31" s="46">
        <v>0.18</v>
      </c>
      <c r="K31">
        <f t="shared" si="3"/>
        <v>664</v>
      </c>
    </row>
    <row r="32" spans="1:11" ht="15">
      <c r="A32" s="14">
        <v>27</v>
      </c>
      <c r="B32" s="15" t="s">
        <v>117</v>
      </c>
      <c r="C32" s="14">
        <v>1</v>
      </c>
      <c r="D32" s="14">
        <v>1100</v>
      </c>
      <c r="E32" s="26">
        <v>33848</v>
      </c>
      <c r="F32" s="8">
        <v>1100</v>
      </c>
      <c r="G32" s="8">
        <f t="shared" si="0"/>
        <v>198</v>
      </c>
      <c r="H32" s="8">
        <f t="shared" si="1"/>
        <v>902</v>
      </c>
      <c r="I32" s="63">
        <f t="shared" si="2"/>
        <v>740</v>
      </c>
      <c r="J32" s="46">
        <v>0.18</v>
      </c>
      <c r="K32">
        <f t="shared" si="3"/>
        <v>162</v>
      </c>
    </row>
    <row r="33" spans="1:11" ht="15">
      <c r="A33" s="14">
        <v>28</v>
      </c>
      <c r="B33" s="15" t="s">
        <v>118</v>
      </c>
      <c r="C33" s="14">
        <v>5</v>
      </c>
      <c r="D33" s="14">
        <v>1300</v>
      </c>
      <c r="E33" s="26">
        <v>33147</v>
      </c>
      <c r="F33" s="8">
        <v>1300</v>
      </c>
      <c r="G33" s="8">
        <f t="shared" si="0"/>
        <v>234</v>
      </c>
      <c r="H33" s="8">
        <f t="shared" si="1"/>
        <v>1066</v>
      </c>
      <c r="I33" s="63">
        <f t="shared" si="2"/>
        <v>874</v>
      </c>
      <c r="J33" s="46">
        <v>0.18</v>
      </c>
      <c r="K33">
        <f t="shared" si="3"/>
        <v>192</v>
      </c>
    </row>
    <row r="34" spans="1:11" ht="15">
      <c r="A34" s="14">
        <v>29</v>
      </c>
      <c r="B34" s="15" t="s">
        <v>119</v>
      </c>
      <c r="C34" s="14">
        <v>1</v>
      </c>
      <c r="D34" s="14">
        <v>750</v>
      </c>
      <c r="E34" s="26">
        <v>33848</v>
      </c>
      <c r="F34" s="8">
        <v>750</v>
      </c>
      <c r="G34" s="8">
        <f t="shared" si="0"/>
        <v>135</v>
      </c>
      <c r="H34" s="8">
        <f t="shared" si="1"/>
        <v>615</v>
      </c>
      <c r="I34" s="63">
        <f t="shared" si="2"/>
        <v>504</v>
      </c>
      <c r="J34" s="46">
        <v>0.18</v>
      </c>
      <c r="K34">
        <f t="shared" si="3"/>
        <v>111</v>
      </c>
    </row>
    <row r="35" spans="1:11" ht="15">
      <c r="A35" s="14">
        <v>30</v>
      </c>
      <c r="B35" s="15" t="s">
        <v>120</v>
      </c>
      <c r="C35" s="14">
        <v>1</v>
      </c>
      <c r="D35" s="14">
        <v>3500</v>
      </c>
      <c r="E35" s="26">
        <v>33848</v>
      </c>
      <c r="F35" s="8">
        <v>3500</v>
      </c>
      <c r="G35" s="8">
        <f t="shared" si="0"/>
        <v>630</v>
      </c>
      <c r="H35" s="8">
        <f t="shared" si="1"/>
        <v>2870</v>
      </c>
      <c r="I35" s="63">
        <f t="shared" si="2"/>
        <v>2353</v>
      </c>
      <c r="J35" s="46">
        <v>0.18</v>
      </c>
      <c r="K35">
        <f t="shared" si="3"/>
        <v>517</v>
      </c>
    </row>
    <row r="36" spans="1:11" ht="15">
      <c r="A36" s="14">
        <v>31</v>
      </c>
      <c r="B36" s="15" t="s">
        <v>121</v>
      </c>
      <c r="C36" s="14">
        <v>1</v>
      </c>
      <c r="D36" s="14">
        <v>1300</v>
      </c>
      <c r="E36" s="26">
        <v>32782</v>
      </c>
      <c r="F36" s="8">
        <v>1300</v>
      </c>
      <c r="G36" s="8">
        <f t="shared" si="0"/>
        <v>234</v>
      </c>
      <c r="H36" s="8">
        <f t="shared" si="1"/>
        <v>1066</v>
      </c>
      <c r="I36" s="63">
        <f t="shared" si="2"/>
        <v>874</v>
      </c>
      <c r="J36" s="46">
        <v>0.18</v>
      </c>
      <c r="K36">
        <f t="shared" si="3"/>
        <v>192</v>
      </c>
    </row>
    <row r="37" spans="1:11" ht="15">
      <c r="A37" s="14">
        <v>32</v>
      </c>
      <c r="B37" s="15" t="s">
        <v>122</v>
      </c>
      <c r="C37" s="14">
        <v>1</v>
      </c>
      <c r="D37" s="14">
        <v>1150</v>
      </c>
      <c r="E37" s="26">
        <v>33817</v>
      </c>
      <c r="F37" s="8">
        <v>1150</v>
      </c>
      <c r="G37" s="8">
        <f t="shared" si="0"/>
        <v>207</v>
      </c>
      <c r="H37" s="8">
        <f t="shared" si="1"/>
        <v>943</v>
      </c>
      <c r="I37" s="63">
        <f t="shared" si="2"/>
        <v>773</v>
      </c>
      <c r="J37" s="46">
        <v>0.18</v>
      </c>
      <c r="K37">
        <f t="shared" si="3"/>
        <v>170</v>
      </c>
    </row>
    <row r="38" spans="1:11" ht="15">
      <c r="A38" s="14">
        <v>33</v>
      </c>
      <c r="B38" s="15" t="s">
        <v>111</v>
      </c>
      <c r="C38" s="14">
        <v>2</v>
      </c>
      <c r="D38" s="14">
        <v>750</v>
      </c>
      <c r="E38" s="26">
        <v>33695</v>
      </c>
      <c r="F38" s="8">
        <v>1500</v>
      </c>
      <c r="G38" s="8">
        <f t="shared" si="0"/>
        <v>270</v>
      </c>
      <c r="H38" s="8">
        <f t="shared" si="1"/>
        <v>1230</v>
      </c>
      <c r="I38" s="63">
        <f t="shared" si="2"/>
        <v>1009</v>
      </c>
      <c r="J38" s="46">
        <v>0.18</v>
      </c>
      <c r="K38">
        <f t="shared" si="3"/>
        <v>221</v>
      </c>
    </row>
    <row r="39" spans="1:11" ht="15">
      <c r="A39" s="14">
        <v>34</v>
      </c>
      <c r="B39" s="15" t="s">
        <v>124</v>
      </c>
      <c r="C39" s="14">
        <v>1</v>
      </c>
      <c r="D39" s="14">
        <v>6500</v>
      </c>
      <c r="E39" s="26">
        <v>32568</v>
      </c>
      <c r="F39" s="8">
        <v>6500</v>
      </c>
      <c r="G39" s="8">
        <f t="shared" si="0"/>
        <v>1170</v>
      </c>
      <c r="H39" s="8">
        <f t="shared" si="1"/>
        <v>5330</v>
      </c>
      <c r="I39" s="63">
        <f t="shared" si="2"/>
        <v>4371</v>
      </c>
      <c r="J39" s="46">
        <v>0.18</v>
      </c>
      <c r="K39">
        <f t="shared" si="3"/>
        <v>959</v>
      </c>
    </row>
    <row r="40" spans="1:11" ht="15">
      <c r="A40" s="14">
        <v>35</v>
      </c>
      <c r="B40" s="15" t="s">
        <v>123</v>
      </c>
      <c r="C40" s="14">
        <v>2</v>
      </c>
      <c r="D40" s="14">
        <v>900</v>
      </c>
      <c r="E40" s="26">
        <v>32568</v>
      </c>
      <c r="F40" s="8">
        <v>1800</v>
      </c>
      <c r="G40" s="8">
        <f t="shared" si="0"/>
        <v>324</v>
      </c>
      <c r="H40" s="8">
        <f t="shared" si="1"/>
        <v>1476</v>
      </c>
      <c r="I40" s="63">
        <f t="shared" si="2"/>
        <v>1210</v>
      </c>
      <c r="J40" s="46">
        <v>0.18</v>
      </c>
      <c r="K40">
        <f t="shared" si="3"/>
        <v>266</v>
      </c>
    </row>
    <row r="41" spans="1:11" ht="15">
      <c r="A41" s="14">
        <v>36</v>
      </c>
      <c r="B41" s="15" t="s">
        <v>119</v>
      </c>
      <c r="C41" s="14">
        <v>2</v>
      </c>
      <c r="D41" s="14">
        <v>800</v>
      </c>
      <c r="E41" s="26">
        <v>32234</v>
      </c>
      <c r="F41" s="8">
        <v>1600</v>
      </c>
      <c r="G41" s="8">
        <f t="shared" si="0"/>
        <v>288</v>
      </c>
      <c r="H41" s="8">
        <f t="shared" si="1"/>
        <v>1312</v>
      </c>
      <c r="I41" s="63">
        <f t="shared" si="2"/>
        <v>1076</v>
      </c>
      <c r="J41" s="46">
        <v>0.18</v>
      </c>
      <c r="K41">
        <f t="shared" si="3"/>
        <v>236</v>
      </c>
    </row>
    <row r="42" spans="1:11" ht="15">
      <c r="A42" s="14">
        <v>37</v>
      </c>
      <c r="B42" s="15" t="s">
        <v>105</v>
      </c>
      <c r="C42" s="14">
        <v>30</v>
      </c>
      <c r="D42" s="14">
        <v>1450</v>
      </c>
      <c r="E42" s="6" t="s">
        <v>25</v>
      </c>
      <c r="F42" s="8">
        <v>43500</v>
      </c>
      <c r="G42" s="8">
        <f t="shared" si="0"/>
        <v>7830</v>
      </c>
      <c r="H42" s="8">
        <f t="shared" si="1"/>
        <v>35670</v>
      </c>
      <c r="I42" s="63">
        <f t="shared" si="2"/>
        <v>29249</v>
      </c>
      <c r="J42" s="46">
        <v>0.18</v>
      </c>
      <c r="K42">
        <f t="shared" si="3"/>
        <v>6421</v>
      </c>
    </row>
    <row r="43" spans="1:11" ht="15">
      <c r="A43" s="14">
        <v>38</v>
      </c>
      <c r="B43" s="15" t="s">
        <v>125</v>
      </c>
      <c r="C43" s="14">
        <v>2</v>
      </c>
      <c r="D43" s="14">
        <v>850</v>
      </c>
      <c r="E43" s="26">
        <v>32721</v>
      </c>
      <c r="F43" s="8">
        <v>1700</v>
      </c>
      <c r="G43" s="8">
        <f t="shared" si="0"/>
        <v>306</v>
      </c>
      <c r="H43" s="8">
        <f t="shared" si="1"/>
        <v>1394</v>
      </c>
      <c r="I43" s="63">
        <f t="shared" si="2"/>
        <v>1143</v>
      </c>
      <c r="J43" s="46">
        <v>0.18</v>
      </c>
      <c r="K43">
        <f t="shared" si="3"/>
        <v>251</v>
      </c>
    </row>
    <row r="44" spans="1:11" ht="15">
      <c r="A44" s="14">
        <v>39</v>
      </c>
      <c r="B44" s="15" t="s">
        <v>131</v>
      </c>
      <c r="C44" s="14">
        <v>1</v>
      </c>
      <c r="D44" s="14">
        <v>1250</v>
      </c>
      <c r="E44" s="26">
        <v>33635</v>
      </c>
      <c r="F44" s="8">
        <v>1250</v>
      </c>
      <c r="G44" s="8">
        <f t="shared" si="0"/>
        <v>225</v>
      </c>
      <c r="H44" s="8">
        <f t="shared" si="1"/>
        <v>1025</v>
      </c>
      <c r="I44" s="63">
        <f t="shared" si="2"/>
        <v>840</v>
      </c>
      <c r="J44" s="46">
        <v>0.18</v>
      </c>
      <c r="K44">
        <f t="shared" si="3"/>
        <v>185</v>
      </c>
    </row>
    <row r="45" spans="1:11" ht="15">
      <c r="A45" s="14">
        <v>40</v>
      </c>
      <c r="B45" s="15" t="s">
        <v>126</v>
      </c>
      <c r="C45" s="14">
        <v>2</v>
      </c>
      <c r="D45" s="14">
        <v>1500</v>
      </c>
      <c r="E45" s="26">
        <v>33635</v>
      </c>
      <c r="F45" s="8">
        <v>3000</v>
      </c>
      <c r="G45" s="8">
        <f t="shared" si="0"/>
        <v>540</v>
      </c>
      <c r="H45" s="8">
        <f t="shared" si="1"/>
        <v>2460</v>
      </c>
      <c r="I45" s="63">
        <f t="shared" si="2"/>
        <v>2017</v>
      </c>
      <c r="J45" s="46">
        <v>0.18</v>
      </c>
      <c r="K45">
        <f t="shared" si="3"/>
        <v>443</v>
      </c>
    </row>
    <row r="46" spans="1:11" ht="15">
      <c r="A46" s="14">
        <v>41</v>
      </c>
      <c r="B46" s="15" t="s">
        <v>127</v>
      </c>
      <c r="C46" s="14">
        <v>2</v>
      </c>
      <c r="D46" s="14">
        <v>850</v>
      </c>
      <c r="E46" s="26">
        <v>33635</v>
      </c>
      <c r="F46" s="8">
        <v>1700</v>
      </c>
      <c r="G46" s="8">
        <f t="shared" si="0"/>
        <v>306</v>
      </c>
      <c r="H46" s="8">
        <f t="shared" si="1"/>
        <v>1394</v>
      </c>
      <c r="I46" s="63">
        <f t="shared" si="2"/>
        <v>1143</v>
      </c>
      <c r="J46" s="46">
        <v>0.18</v>
      </c>
      <c r="K46">
        <f t="shared" si="3"/>
        <v>251</v>
      </c>
    </row>
    <row r="47" spans="1:11" ht="15">
      <c r="A47" s="14">
        <v>42</v>
      </c>
      <c r="B47" s="15" t="s">
        <v>128</v>
      </c>
      <c r="C47" s="14">
        <v>4</v>
      </c>
      <c r="D47" s="14">
        <v>1650</v>
      </c>
      <c r="E47" s="26">
        <v>35309</v>
      </c>
      <c r="F47" s="8">
        <v>6600</v>
      </c>
      <c r="G47" s="8">
        <f t="shared" si="0"/>
        <v>1188</v>
      </c>
      <c r="H47" s="8">
        <f t="shared" si="1"/>
        <v>5412</v>
      </c>
      <c r="I47" s="63">
        <f t="shared" si="2"/>
        <v>4438</v>
      </c>
      <c r="J47" s="46">
        <v>0.18</v>
      </c>
      <c r="K47">
        <f t="shared" si="3"/>
        <v>974</v>
      </c>
    </row>
    <row r="48" spans="1:11" ht="15">
      <c r="A48" s="14">
        <v>43</v>
      </c>
      <c r="B48" s="15" t="s">
        <v>129</v>
      </c>
      <c r="C48" s="14">
        <v>26</v>
      </c>
      <c r="D48" s="14">
        <v>850</v>
      </c>
      <c r="E48" s="26">
        <v>35309</v>
      </c>
      <c r="F48" s="8">
        <v>22100</v>
      </c>
      <c r="G48" s="8">
        <f t="shared" si="0"/>
        <v>3978</v>
      </c>
      <c r="H48" s="8">
        <f t="shared" si="1"/>
        <v>18122</v>
      </c>
      <c r="I48" s="63">
        <f t="shared" si="2"/>
        <v>14860</v>
      </c>
      <c r="J48" s="46">
        <v>0.18</v>
      </c>
      <c r="K48">
        <f t="shared" si="3"/>
        <v>3262</v>
      </c>
    </row>
    <row r="49" spans="1:11" ht="15">
      <c r="A49" s="14">
        <v>44</v>
      </c>
      <c r="B49" s="15" t="s">
        <v>130</v>
      </c>
      <c r="C49" s="14">
        <v>4</v>
      </c>
      <c r="D49" s="14">
        <v>700</v>
      </c>
      <c r="E49" s="26">
        <v>33817</v>
      </c>
      <c r="F49" s="8">
        <v>2800</v>
      </c>
      <c r="G49" s="8">
        <f t="shared" si="0"/>
        <v>504</v>
      </c>
      <c r="H49" s="8">
        <f t="shared" si="1"/>
        <v>2296</v>
      </c>
      <c r="I49" s="63">
        <f t="shared" si="2"/>
        <v>1883</v>
      </c>
      <c r="J49" s="46">
        <v>0.18</v>
      </c>
      <c r="K49">
        <f t="shared" si="3"/>
        <v>413</v>
      </c>
    </row>
    <row r="50" spans="1:9" ht="15.75">
      <c r="A50" s="42"/>
      <c r="B50" s="42"/>
      <c r="C50" s="42"/>
      <c r="D50" s="42"/>
      <c r="E50" s="42"/>
      <c r="F50" s="18">
        <f>SUM(F6:F49)</f>
        <v>270220</v>
      </c>
      <c r="G50" s="18"/>
      <c r="H50" s="18">
        <f>SUM(H6:H49)</f>
        <v>221580.4</v>
      </c>
      <c r="I50" s="63">
        <f>SUM(I6:I49)</f>
        <v>181698.4</v>
      </c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12.75">
      <c r="A56" s="1"/>
      <c r="B56" s="1"/>
      <c r="C56" s="1"/>
      <c r="D56" s="1"/>
      <c r="E56" s="1"/>
      <c r="F56" s="1"/>
      <c r="G56" s="1"/>
      <c r="H56" s="1"/>
    </row>
    <row r="57" spans="1:8" ht="12.75">
      <c r="A57" s="1"/>
      <c r="B57" s="1"/>
      <c r="C57" s="1"/>
      <c r="D57" s="1"/>
      <c r="E57" s="1"/>
      <c r="F57" s="1"/>
      <c r="G57" s="1"/>
      <c r="H57" s="1"/>
    </row>
    <row r="58" spans="1:8" ht="12.75">
      <c r="A58" s="1"/>
      <c r="B58" s="1"/>
      <c r="C58" s="1"/>
      <c r="D58" s="1"/>
      <c r="E58" s="1"/>
      <c r="F58" s="1"/>
      <c r="G58" s="1"/>
      <c r="H58" s="1"/>
    </row>
    <row r="59" spans="1:8" ht="12.75">
      <c r="A59" s="1"/>
      <c r="B59" s="1"/>
      <c r="C59" s="1"/>
      <c r="D59" s="1"/>
      <c r="E59" s="1"/>
      <c r="F59" s="1"/>
      <c r="G59" s="1"/>
      <c r="H59" s="1"/>
    </row>
    <row r="60" spans="1:8" ht="12.75">
      <c r="A60" s="1"/>
      <c r="B60" s="1"/>
      <c r="C60" s="1"/>
      <c r="D60" s="1"/>
      <c r="E60" s="1"/>
      <c r="F60" s="1"/>
      <c r="G60" s="1"/>
      <c r="H60" s="1"/>
    </row>
    <row r="61" spans="1:8" ht="12.75">
      <c r="A61" s="1"/>
      <c r="B61" s="1"/>
      <c r="C61" s="1"/>
      <c r="D61" s="1"/>
      <c r="E61" s="1"/>
      <c r="F61" s="1"/>
      <c r="G61" s="1"/>
      <c r="H61" s="1"/>
    </row>
    <row r="62" spans="1:8" ht="12.75">
      <c r="A62" s="1"/>
      <c r="B62" s="1"/>
      <c r="C62" s="1"/>
      <c r="D62" s="1"/>
      <c r="E62" s="1"/>
      <c r="F62" s="1"/>
      <c r="G62" s="1"/>
      <c r="H62" s="1"/>
    </row>
    <row r="63" spans="1:8" ht="12.75">
      <c r="A63" s="1"/>
      <c r="B63" s="1"/>
      <c r="C63" s="1"/>
      <c r="D63" s="1"/>
      <c r="E63" s="1"/>
      <c r="F63" s="1"/>
      <c r="G63" s="1"/>
      <c r="H63" s="1"/>
    </row>
    <row r="64" spans="1:8" ht="12.75">
      <c r="A64" s="1"/>
      <c r="B64" s="1"/>
      <c r="C64" s="1"/>
      <c r="D64" s="1"/>
      <c r="E64" s="1"/>
      <c r="F64" s="1"/>
      <c r="G64" s="1"/>
      <c r="H64" s="1"/>
    </row>
    <row r="65" spans="1:8" ht="12.75">
      <c r="A65" s="1"/>
      <c r="B65" s="1"/>
      <c r="C65" s="1"/>
      <c r="D65" s="1"/>
      <c r="E65" s="1"/>
      <c r="F65" s="1"/>
      <c r="G65" s="1"/>
      <c r="H65" s="1"/>
    </row>
    <row r="66" spans="1:8" ht="12.75">
      <c r="A66" s="1"/>
      <c r="B66" s="1"/>
      <c r="C66" s="1"/>
      <c r="D66" s="1"/>
      <c r="E66" s="1"/>
      <c r="F66" s="1"/>
      <c r="G66" s="1"/>
      <c r="H66" s="1"/>
    </row>
    <row r="67" spans="1:8" ht="12.75">
      <c r="A67" s="1"/>
      <c r="B67" s="1"/>
      <c r="C67" s="1"/>
      <c r="D67" s="1"/>
      <c r="E67" s="1"/>
      <c r="F67" s="1"/>
      <c r="G67" s="1"/>
      <c r="H67" s="1"/>
    </row>
    <row r="68" spans="1:8" ht="12.75">
      <c r="A68" s="1"/>
      <c r="B68" s="1"/>
      <c r="C68" s="1"/>
      <c r="D68" s="1"/>
      <c r="E68" s="1"/>
      <c r="F68" s="1"/>
      <c r="G68" s="1"/>
      <c r="H68" s="1"/>
    </row>
    <row r="69" spans="1:8" ht="12.75">
      <c r="A69" s="1"/>
      <c r="B69" s="1"/>
      <c r="C69" s="1"/>
      <c r="D69" s="1"/>
      <c r="E69" s="1"/>
      <c r="F69" s="1"/>
      <c r="G69" s="1"/>
      <c r="H69" s="1"/>
    </row>
    <row r="70" spans="1:8" ht="12.75">
      <c r="A70" s="1"/>
      <c r="B70" s="1"/>
      <c r="C70" s="1"/>
      <c r="D70" s="1"/>
      <c r="E70" s="1"/>
      <c r="F70" s="1"/>
      <c r="G70" s="1"/>
      <c r="H70" s="1"/>
    </row>
    <row r="71" spans="1:8" ht="12.75">
      <c r="A71" s="1"/>
      <c r="B71" s="1"/>
      <c r="C71" s="1"/>
      <c r="D71" s="1"/>
      <c r="E71" s="1"/>
      <c r="F71" s="1"/>
      <c r="G71" s="1"/>
      <c r="H71" s="1"/>
    </row>
    <row r="72" spans="1:8" ht="12.75">
      <c r="A72" s="1"/>
      <c r="B72" s="1"/>
      <c r="C72" s="1"/>
      <c r="D72" s="1"/>
      <c r="E72" s="1"/>
      <c r="F72" s="1"/>
      <c r="G72" s="1"/>
      <c r="H72" s="1"/>
    </row>
    <row r="73" spans="1:8" ht="12.75">
      <c r="A73" s="1"/>
      <c r="B73" s="1"/>
      <c r="C73" s="1"/>
      <c r="D73" s="1"/>
      <c r="E73" s="1"/>
      <c r="F73" s="1"/>
      <c r="G73" s="1"/>
      <c r="H73" s="1"/>
    </row>
    <row r="74" spans="1:8" ht="12.75">
      <c r="A74" s="1"/>
      <c r="B74" s="1"/>
      <c r="C74" s="1"/>
      <c r="D74" s="1"/>
      <c r="E74" s="1"/>
      <c r="F74" s="1"/>
      <c r="G74" s="1"/>
      <c r="H74" s="1"/>
    </row>
    <row r="75" spans="1:8" ht="12.75">
      <c r="A75" s="1"/>
      <c r="B75" s="1"/>
      <c r="C75" s="1"/>
      <c r="D75" s="1"/>
      <c r="E75" s="1"/>
      <c r="F75" s="1"/>
      <c r="G75" s="1"/>
      <c r="H75" s="1"/>
    </row>
    <row r="76" spans="1:8" ht="12.75">
      <c r="A76" s="1"/>
      <c r="B76" s="1"/>
      <c r="C76" s="1"/>
      <c r="D76" s="1"/>
      <c r="E76" s="1"/>
      <c r="F76" s="1"/>
      <c r="G76" s="1"/>
      <c r="H76" s="1"/>
    </row>
    <row r="77" spans="1:8" ht="12.75">
      <c r="A77" s="1"/>
      <c r="B77" s="1"/>
      <c r="C77" s="1"/>
      <c r="D77" s="1"/>
      <c r="E77" s="1"/>
      <c r="F77" s="1"/>
      <c r="G77" s="1"/>
      <c r="H77" s="1"/>
    </row>
    <row r="78" spans="1:8" ht="12.75">
      <c r="A78" s="1"/>
      <c r="B78" s="1"/>
      <c r="C78" s="1"/>
      <c r="D78" s="1"/>
      <c r="E78" s="1"/>
      <c r="F78" s="1"/>
      <c r="G78" s="1"/>
      <c r="H78" s="1"/>
    </row>
    <row r="79" spans="1:8" ht="12.75">
      <c r="A79" s="1"/>
      <c r="B79" s="1"/>
      <c r="C79" s="1"/>
      <c r="D79" s="1"/>
      <c r="E79" s="1"/>
      <c r="F79" s="1"/>
      <c r="G79" s="1"/>
      <c r="H79" s="1"/>
    </row>
    <row r="80" spans="1:8" ht="12.75">
      <c r="A80" s="1"/>
      <c r="B80" s="1"/>
      <c r="C80" s="1"/>
      <c r="D80" s="1"/>
      <c r="E80" s="1"/>
      <c r="F80" s="1"/>
      <c r="G80" s="1"/>
      <c r="H80" s="1"/>
    </row>
    <row r="81" spans="1:8" ht="12.75">
      <c r="A81" s="1"/>
      <c r="B81" s="1"/>
      <c r="C81" s="1"/>
      <c r="D81" s="1"/>
      <c r="E81" s="1"/>
      <c r="F81" s="1"/>
      <c r="G81" s="1"/>
      <c r="H81" s="1"/>
    </row>
    <row r="82" spans="1:8" ht="12.75">
      <c r="A82" s="1"/>
      <c r="B82" s="1"/>
      <c r="C82" s="1"/>
      <c r="D82" s="1"/>
      <c r="E82" s="1"/>
      <c r="F82" s="1"/>
      <c r="G82" s="1"/>
      <c r="H82" s="1"/>
    </row>
    <row r="83" spans="1:8" ht="12.75">
      <c r="A83" s="1"/>
      <c r="B83" s="1"/>
      <c r="C83" s="1"/>
      <c r="D83" s="1"/>
      <c r="E83" s="1"/>
      <c r="F83" s="1"/>
      <c r="G83" s="1"/>
      <c r="H83" s="1"/>
    </row>
    <row r="84" spans="1:8" ht="12.75">
      <c r="A84" s="1"/>
      <c r="B84" s="1"/>
      <c r="C84" s="1"/>
      <c r="D84" s="1"/>
      <c r="E84" s="1"/>
      <c r="F84" s="1"/>
      <c r="G84" s="1"/>
      <c r="H84" s="1"/>
    </row>
    <row r="85" spans="1:8" ht="12.75">
      <c r="A85" s="1"/>
      <c r="B85" s="1"/>
      <c r="C85" s="1"/>
      <c r="D85" s="1"/>
      <c r="E85" s="1"/>
      <c r="F85" s="1"/>
      <c r="G85" s="1"/>
      <c r="H85" s="1"/>
    </row>
    <row r="86" spans="1:8" ht="12.75">
      <c r="A86" s="1"/>
      <c r="B86" s="1"/>
      <c r="C86" s="1"/>
      <c r="D86" s="1"/>
      <c r="E86" s="1"/>
      <c r="F86" s="1"/>
      <c r="G86" s="1"/>
      <c r="H86" s="1"/>
    </row>
    <row r="87" spans="1:8" ht="12.75">
      <c r="A87" s="1"/>
      <c r="B87" s="1"/>
      <c r="C87" s="1"/>
      <c r="D87" s="1"/>
      <c r="E87" s="1"/>
      <c r="F87" s="1"/>
      <c r="G87" s="1"/>
      <c r="H87" s="1"/>
    </row>
    <row r="88" spans="1:8" ht="12.75">
      <c r="A88" s="1"/>
      <c r="B88" s="1"/>
      <c r="C88" s="1"/>
      <c r="D88" s="1"/>
      <c r="E88" s="1"/>
      <c r="F88" s="1"/>
      <c r="G88" s="1"/>
      <c r="H88" s="1"/>
    </row>
    <row r="89" spans="1:8" ht="12.75">
      <c r="A89" s="1"/>
      <c r="B89" s="1"/>
      <c r="C89" s="1"/>
      <c r="D89" s="1"/>
      <c r="E89" s="1"/>
      <c r="F89" s="1"/>
      <c r="G89" s="1"/>
      <c r="H89" s="1"/>
    </row>
    <row r="90" spans="1:8" ht="12.75">
      <c r="A90" s="1"/>
      <c r="B90" s="1"/>
      <c r="C90" s="1"/>
      <c r="D90" s="1"/>
      <c r="E90" s="1"/>
      <c r="F90" s="1"/>
      <c r="G90" s="1"/>
      <c r="H90" s="1"/>
    </row>
    <row r="91" spans="1:8" ht="12.75">
      <c r="A91" s="1"/>
      <c r="B91" s="1"/>
      <c r="C91" s="1"/>
      <c r="D91" s="1"/>
      <c r="E91" s="1"/>
      <c r="F91" s="1"/>
      <c r="G91" s="1"/>
      <c r="H91" s="1"/>
    </row>
    <row r="92" spans="1:8" ht="12.75">
      <c r="A92" s="1"/>
      <c r="B92" s="1"/>
      <c r="C92" s="1"/>
      <c r="D92" s="1"/>
      <c r="E92" s="1"/>
      <c r="F92" s="1"/>
      <c r="G92" s="1"/>
      <c r="H92" s="1"/>
    </row>
    <row r="93" spans="1:8" ht="12.75">
      <c r="A93" s="1"/>
      <c r="B93" s="1"/>
      <c r="C93" s="1"/>
      <c r="D93" s="1"/>
      <c r="E93" s="1"/>
      <c r="F93" s="1"/>
      <c r="G93" s="1"/>
      <c r="H93" s="1"/>
    </row>
    <row r="94" spans="1:8" ht="12.75">
      <c r="A94" s="1"/>
      <c r="B94" s="1"/>
      <c r="C94" s="1"/>
      <c r="D94" s="1"/>
      <c r="E94" s="1"/>
      <c r="F94" s="1"/>
      <c r="G94" s="1"/>
      <c r="H94" s="1"/>
    </row>
    <row r="95" spans="1:8" ht="12.75">
      <c r="A95" s="1"/>
      <c r="B95" s="1"/>
      <c r="C95" s="1"/>
      <c r="D95" s="1"/>
      <c r="E95" s="1"/>
      <c r="F95" s="1"/>
      <c r="G95" s="1"/>
      <c r="H95" s="1"/>
    </row>
    <row r="96" spans="1:8" ht="12.75">
      <c r="A96" s="1"/>
      <c r="B96" s="1"/>
      <c r="C96" s="1"/>
      <c r="D96" s="1"/>
      <c r="E96" s="1"/>
      <c r="F96" s="1"/>
      <c r="G96" s="1"/>
      <c r="H96" s="1"/>
    </row>
    <row r="97" spans="1:8" ht="12.75">
      <c r="A97" s="1"/>
      <c r="B97" s="1"/>
      <c r="C97" s="1"/>
      <c r="D97" s="1"/>
      <c r="E97" s="1"/>
      <c r="F97" s="1"/>
      <c r="G97" s="1"/>
      <c r="H97" s="1"/>
    </row>
    <row r="98" spans="1:8" ht="12.75">
      <c r="A98" s="1"/>
      <c r="B98" s="1"/>
      <c r="C98" s="1"/>
      <c r="D98" s="1"/>
      <c r="E98" s="1"/>
      <c r="F98" s="1"/>
      <c r="G98" s="1"/>
      <c r="H98" s="1"/>
    </row>
    <row r="99" spans="1:8" ht="12.75">
      <c r="A99" s="1"/>
      <c r="B99" s="1"/>
      <c r="C99" s="1"/>
      <c r="D99" s="1"/>
      <c r="E99" s="1"/>
      <c r="F99" s="1"/>
      <c r="G99" s="1"/>
      <c r="H99" s="1"/>
    </row>
    <row r="100" spans="1:8" ht="12.75">
      <c r="A100" s="1"/>
      <c r="B100" s="1"/>
      <c r="C100" s="1"/>
      <c r="D100" s="1"/>
      <c r="E100" s="1"/>
      <c r="F100" s="1"/>
      <c r="G100" s="1"/>
      <c r="H100" s="1"/>
    </row>
    <row r="101" spans="1:8" ht="12.75">
      <c r="A101" s="1"/>
      <c r="B101" s="1"/>
      <c r="C101" s="1"/>
      <c r="D101" s="1"/>
      <c r="E101" s="1"/>
      <c r="F101" s="1"/>
      <c r="G101" s="1"/>
      <c r="H101" s="1"/>
    </row>
    <row r="102" spans="1:8" ht="12.75">
      <c r="A102" s="1"/>
      <c r="B102" s="1"/>
      <c r="C102" s="1"/>
      <c r="D102" s="1"/>
      <c r="E102" s="1"/>
      <c r="F102" s="1"/>
      <c r="G102" s="1"/>
      <c r="H102" s="1"/>
    </row>
    <row r="103" spans="1:8" ht="12.75">
      <c r="A103" s="1"/>
      <c r="B103" s="1"/>
      <c r="C103" s="1"/>
      <c r="D103" s="1"/>
      <c r="E103" s="1"/>
      <c r="F103" s="1"/>
      <c r="G103" s="1"/>
      <c r="H103" s="1"/>
    </row>
    <row r="104" spans="1:8" ht="12.75">
      <c r="A104" s="1"/>
      <c r="B104" s="1"/>
      <c r="C104" s="1"/>
      <c r="D104" s="1"/>
      <c r="E104" s="1"/>
      <c r="F104" s="1"/>
      <c r="G104" s="1"/>
      <c r="H104" s="1"/>
    </row>
    <row r="105" spans="1:8" ht="12.75">
      <c r="A105" s="1"/>
      <c r="B105" s="1"/>
      <c r="C105" s="1"/>
      <c r="D105" s="1"/>
      <c r="E105" s="1"/>
      <c r="F105" s="1"/>
      <c r="G105" s="1"/>
      <c r="H105" s="1"/>
    </row>
    <row r="106" spans="1:8" ht="12.75">
      <c r="A106" s="1"/>
      <c r="B106" s="1"/>
      <c r="C106" s="1"/>
      <c r="D106" s="1"/>
      <c r="E106" s="1"/>
      <c r="F106" s="1"/>
      <c r="G106" s="1"/>
      <c r="H106" s="1"/>
    </row>
    <row r="107" spans="1:8" ht="12.75">
      <c r="A107" s="1"/>
      <c r="B107" s="1"/>
      <c r="C107" s="1"/>
      <c r="D107" s="1"/>
      <c r="E107" s="1"/>
      <c r="F107" s="1"/>
      <c r="G107" s="1"/>
      <c r="H107" s="1"/>
    </row>
    <row r="108" spans="1:8" ht="12.75">
      <c r="A108" s="1"/>
      <c r="B108" s="1"/>
      <c r="C108" s="1"/>
      <c r="D108" s="1"/>
      <c r="E108" s="1"/>
      <c r="F108" s="1"/>
      <c r="G108" s="1"/>
      <c r="H108" s="1"/>
    </row>
    <row r="109" spans="1:8" ht="12.75">
      <c r="A109" s="1"/>
      <c r="B109" s="1"/>
      <c r="C109" s="1"/>
      <c r="D109" s="1"/>
      <c r="E109" s="1"/>
      <c r="F109" s="1"/>
      <c r="G109" s="1"/>
      <c r="H109" s="1"/>
    </row>
    <row r="110" spans="1:8" ht="12.75">
      <c r="A110" s="1"/>
      <c r="B110" s="1"/>
      <c r="C110" s="1"/>
      <c r="D110" s="1"/>
      <c r="E110" s="1"/>
      <c r="F110" s="1"/>
      <c r="G110" s="1"/>
      <c r="H110" s="1"/>
    </row>
    <row r="111" spans="1:8" ht="12.75">
      <c r="A111" s="1"/>
      <c r="B111" s="1"/>
      <c r="C111" s="1"/>
      <c r="D111" s="1"/>
      <c r="E111" s="1"/>
      <c r="F111" s="1"/>
      <c r="G111" s="1"/>
      <c r="H111" s="1"/>
    </row>
    <row r="112" spans="1:8" ht="12.75">
      <c r="A112" s="1"/>
      <c r="B112" s="1"/>
      <c r="C112" s="1"/>
      <c r="D112" s="1"/>
      <c r="E112" s="1"/>
      <c r="F112" s="1"/>
      <c r="G112" s="1"/>
      <c r="H112" s="1"/>
    </row>
    <row r="113" spans="1:8" ht="12.75">
      <c r="A113" s="1"/>
      <c r="B113" s="1"/>
      <c r="C113" s="1"/>
      <c r="D113" s="1"/>
      <c r="E113" s="1"/>
      <c r="F113" s="1"/>
      <c r="G113" s="1"/>
      <c r="H113" s="1"/>
    </row>
    <row r="114" spans="1:8" ht="12.75">
      <c r="A114" s="1"/>
      <c r="B114" s="1"/>
      <c r="C114" s="1"/>
      <c r="D114" s="1"/>
      <c r="E114" s="1"/>
      <c r="F114" s="1"/>
      <c r="G114" s="1"/>
      <c r="H114" s="1"/>
    </row>
    <row r="115" spans="1:8" ht="12.75">
      <c r="A115" s="1"/>
      <c r="B115" s="1"/>
      <c r="C115" s="1"/>
      <c r="D115" s="1"/>
      <c r="E115" s="1"/>
      <c r="F115" s="1"/>
      <c r="G115" s="1"/>
      <c r="H115" s="1"/>
    </row>
    <row r="116" spans="1:8" ht="12.75">
      <c r="A116" s="1"/>
      <c r="B116" s="1"/>
      <c r="C116" s="1"/>
      <c r="D116" s="1"/>
      <c r="E116" s="1"/>
      <c r="F116" s="1"/>
      <c r="G116" s="1"/>
      <c r="H116" s="1"/>
    </row>
    <row r="117" spans="1:8" ht="12.75">
      <c r="A117" s="1"/>
      <c r="B117" s="1"/>
      <c r="C117" s="1"/>
      <c r="D117" s="1"/>
      <c r="E117" s="1"/>
      <c r="F117" s="1"/>
      <c r="G117" s="1"/>
      <c r="H117" s="1"/>
    </row>
    <row r="118" spans="1:8" ht="12.75">
      <c r="A118" s="1"/>
      <c r="B118" s="1"/>
      <c r="C118" s="1"/>
      <c r="D118" s="1"/>
      <c r="E118" s="1"/>
      <c r="F118" s="1"/>
      <c r="G118" s="1"/>
      <c r="H118" s="1"/>
    </row>
    <row r="119" spans="1:8" ht="12.75">
      <c r="A119" s="1"/>
      <c r="B119" s="1"/>
      <c r="C119" s="1"/>
      <c r="D119" s="1"/>
      <c r="E119" s="1"/>
      <c r="F119" s="1"/>
      <c r="G119" s="1"/>
      <c r="H119" s="1"/>
    </row>
    <row r="120" spans="1:8" ht="12.75">
      <c r="A120" s="1"/>
      <c r="B120" s="1"/>
      <c r="C120" s="1"/>
      <c r="D120" s="1"/>
      <c r="E120" s="1"/>
      <c r="F120" s="1"/>
      <c r="G120" s="1"/>
      <c r="H120" s="1"/>
    </row>
    <row r="121" spans="1:8" ht="12.75">
      <c r="A121" s="1"/>
      <c r="B121" s="1"/>
      <c r="C121" s="1"/>
      <c r="D121" s="1"/>
      <c r="E121" s="1"/>
      <c r="F121" s="1"/>
      <c r="G121" s="1"/>
      <c r="H121" s="1"/>
    </row>
    <row r="122" spans="1:8" ht="12.75">
      <c r="A122" s="1"/>
      <c r="B122" s="1"/>
      <c r="C122" s="1"/>
      <c r="D122" s="1"/>
      <c r="E122" s="1"/>
      <c r="F122" s="1"/>
      <c r="G122" s="1"/>
      <c r="H122" s="1"/>
    </row>
    <row r="123" spans="1:8" ht="12.75">
      <c r="A123" s="1"/>
      <c r="B123" s="1"/>
      <c r="C123" s="1"/>
      <c r="D123" s="1"/>
      <c r="E123" s="1"/>
      <c r="F123" s="1"/>
      <c r="G123" s="1"/>
      <c r="H123" s="1"/>
    </row>
    <row r="124" spans="1:8" ht="12.75">
      <c r="A124" s="1"/>
      <c r="B124" s="1"/>
      <c r="C124" s="1"/>
      <c r="D124" s="1"/>
      <c r="E124" s="1"/>
      <c r="F124" s="1"/>
      <c r="G124" s="1"/>
      <c r="H124" s="1"/>
    </row>
    <row r="125" spans="1:8" ht="12.75">
      <c r="A125" s="1"/>
      <c r="B125" s="1"/>
      <c r="C125" s="1"/>
      <c r="D125" s="1"/>
      <c r="E125" s="1"/>
      <c r="F125" s="1"/>
      <c r="G125" s="1"/>
      <c r="H125" s="1"/>
    </row>
    <row r="126" spans="1:8" ht="12.75">
      <c r="A126" s="1"/>
      <c r="B126" s="1"/>
      <c r="C126" s="1"/>
      <c r="D126" s="1"/>
      <c r="E126" s="1"/>
      <c r="F126" s="1"/>
      <c r="G126" s="1"/>
      <c r="H126" s="1"/>
    </row>
    <row r="127" spans="1:8" ht="12.75">
      <c r="A127" s="1"/>
      <c r="B127" s="1"/>
      <c r="C127" s="1"/>
      <c r="D127" s="1"/>
      <c r="E127" s="1"/>
      <c r="F127" s="1"/>
      <c r="G127" s="1"/>
      <c r="H127" s="1"/>
    </row>
    <row r="128" spans="1:8" ht="12.75">
      <c r="A128" s="1"/>
      <c r="B128" s="1"/>
      <c r="C128" s="1"/>
      <c r="D128" s="1"/>
      <c r="E128" s="1"/>
      <c r="F128" s="1"/>
      <c r="G128" s="1"/>
      <c r="H128" s="1"/>
    </row>
    <row r="129" spans="1:8" ht="12.75">
      <c r="A129" s="1"/>
      <c r="B129" s="1"/>
      <c r="C129" s="1"/>
      <c r="D129" s="1"/>
      <c r="E129" s="1"/>
      <c r="F129" s="1"/>
      <c r="G129" s="1"/>
      <c r="H129" s="1"/>
    </row>
    <row r="130" spans="1:8" ht="12.75">
      <c r="A130" s="1"/>
      <c r="B130" s="1"/>
      <c r="C130" s="1"/>
      <c r="D130" s="1"/>
      <c r="E130" s="1"/>
      <c r="F130" s="1"/>
      <c r="G130" s="1"/>
      <c r="H130" s="1"/>
    </row>
    <row r="131" spans="1:8" ht="12.75">
      <c r="A131" s="1"/>
      <c r="B131" s="1"/>
      <c r="C131" s="1"/>
      <c r="D131" s="1"/>
      <c r="E131" s="1"/>
      <c r="F131" s="1"/>
      <c r="G131" s="1"/>
      <c r="H131" s="1"/>
    </row>
    <row r="132" spans="1:8" ht="12.75">
      <c r="A132" s="1"/>
      <c r="B132" s="1"/>
      <c r="C132" s="1"/>
      <c r="D132" s="1"/>
      <c r="E132" s="1"/>
      <c r="F132" s="1"/>
      <c r="G132" s="1"/>
      <c r="H132" s="1"/>
    </row>
    <row r="133" spans="1:8" ht="12.75">
      <c r="A133" s="1"/>
      <c r="B133" s="1"/>
      <c r="C133" s="1"/>
      <c r="D133" s="1"/>
      <c r="E133" s="1"/>
      <c r="F133" s="1"/>
      <c r="G133" s="1"/>
      <c r="H133" s="1"/>
    </row>
    <row r="134" spans="1:8" ht="12.75">
      <c r="A134" s="1"/>
      <c r="B134" s="1"/>
      <c r="C134" s="1"/>
      <c r="D134" s="1"/>
      <c r="E134" s="1"/>
      <c r="F134" s="1"/>
      <c r="G134" s="1"/>
      <c r="H134" s="1"/>
    </row>
    <row r="135" spans="1:8" ht="12.75">
      <c r="A135" s="1"/>
      <c r="B135" s="1"/>
      <c r="C135" s="1"/>
      <c r="D135" s="1"/>
      <c r="E135" s="1"/>
      <c r="F135" s="1"/>
      <c r="G135" s="1"/>
      <c r="H135" s="1"/>
    </row>
    <row r="136" spans="1:8" ht="12.75">
      <c r="A136" s="1"/>
      <c r="B136" s="1"/>
      <c r="C136" s="1"/>
      <c r="D136" s="1"/>
      <c r="E136" s="1"/>
      <c r="F136" s="1"/>
      <c r="G136" s="1"/>
      <c r="H136" s="1"/>
    </row>
    <row r="137" spans="1:8" ht="12.75">
      <c r="A137" s="1"/>
      <c r="B137" s="1"/>
      <c r="C137" s="1"/>
      <c r="D137" s="1"/>
      <c r="E137" s="1"/>
      <c r="F137" s="1"/>
      <c r="G137" s="1"/>
      <c r="H137" s="1"/>
    </row>
    <row r="138" spans="1:8" ht="12.75">
      <c r="A138" s="1"/>
      <c r="B138" s="1"/>
      <c r="C138" s="1"/>
      <c r="D138" s="1"/>
      <c r="E138" s="1"/>
      <c r="F138" s="1"/>
      <c r="G138" s="1"/>
      <c r="H138" s="1"/>
    </row>
    <row r="139" spans="1:8" ht="12.75">
      <c r="A139" s="1"/>
      <c r="B139" s="1"/>
      <c r="C139" s="1"/>
      <c r="D139" s="1"/>
      <c r="E139" s="1"/>
      <c r="F139" s="1"/>
      <c r="G139" s="1"/>
      <c r="H139" s="1"/>
    </row>
    <row r="140" spans="1:8" ht="12.75">
      <c r="A140" s="1"/>
      <c r="B140" s="1"/>
      <c r="C140" s="1"/>
      <c r="D140" s="1"/>
      <c r="E140" s="1"/>
      <c r="F140" s="1"/>
      <c r="G140" s="1"/>
      <c r="H140" s="1"/>
    </row>
    <row r="141" spans="1:8" ht="12.75">
      <c r="A141" s="1"/>
      <c r="B141" s="1"/>
      <c r="C141" s="1"/>
      <c r="D141" s="1"/>
      <c r="E141" s="1"/>
      <c r="F141" s="1"/>
      <c r="G141" s="1"/>
      <c r="H141" s="1"/>
    </row>
    <row r="142" spans="1:8" ht="12.75">
      <c r="A142" s="1"/>
      <c r="B142" s="1"/>
      <c r="C142" s="1"/>
      <c r="D142" s="1"/>
      <c r="E142" s="1"/>
      <c r="F142" s="1"/>
      <c r="G142" s="1"/>
      <c r="H142" s="1"/>
    </row>
    <row r="143" spans="1:8" ht="12.75">
      <c r="A143" s="1"/>
      <c r="B143" s="1"/>
      <c r="C143" s="1"/>
      <c r="D143" s="1"/>
      <c r="E143" s="1"/>
      <c r="F143" s="1"/>
      <c r="G143" s="1"/>
      <c r="H143" s="1"/>
    </row>
    <row r="144" spans="1:8" ht="12.75">
      <c r="A144" s="1"/>
      <c r="B144" s="1"/>
      <c r="C144" s="1"/>
      <c r="D144" s="1"/>
      <c r="E144" s="1"/>
      <c r="F144" s="1"/>
      <c r="G144" s="1"/>
      <c r="H144" s="1"/>
    </row>
    <row r="145" spans="1:8" ht="12.75">
      <c r="A145" s="1"/>
      <c r="B145" s="1"/>
      <c r="C145" s="1"/>
      <c r="D145" s="1"/>
      <c r="E145" s="1"/>
      <c r="F145" s="1"/>
      <c r="G145" s="1"/>
      <c r="H145" s="1"/>
    </row>
    <row r="146" spans="1:8" ht="12.75">
      <c r="A146" s="1"/>
      <c r="B146" s="1"/>
      <c r="C146" s="1"/>
      <c r="D146" s="1"/>
      <c r="E146" s="1"/>
      <c r="F146" s="1"/>
      <c r="G146" s="1"/>
      <c r="H146" s="1"/>
    </row>
    <row r="147" spans="1:8" ht="12.75">
      <c r="A147" s="1"/>
      <c r="B147" s="1"/>
      <c r="C147" s="1"/>
      <c r="D147" s="1"/>
      <c r="E147" s="1"/>
      <c r="F147" s="1"/>
      <c r="G147" s="1"/>
      <c r="H147" s="1"/>
    </row>
    <row r="148" spans="1:8" ht="12.75">
      <c r="A148" s="1"/>
      <c r="B148" s="1"/>
      <c r="C148" s="1"/>
      <c r="D148" s="1"/>
      <c r="E148" s="1"/>
      <c r="F148" s="1"/>
      <c r="G148" s="1"/>
      <c r="H148" s="1"/>
    </row>
    <row r="149" spans="1:8" ht="12.75">
      <c r="A149" s="1"/>
      <c r="B149" s="1"/>
      <c r="C149" s="1"/>
      <c r="D149" s="1"/>
      <c r="E149" s="1"/>
      <c r="F149" s="1"/>
      <c r="G149" s="1"/>
      <c r="H149" s="1"/>
    </row>
    <row r="150" spans="1:8" ht="12.75">
      <c r="A150" s="1"/>
      <c r="B150" s="1"/>
      <c r="C150" s="1"/>
      <c r="D150" s="1"/>
      <c r="E150" s="1"/>
      <c r="F150" s="1"/>
      <c r="G150" s="1"/>
      <c r="H150" s="1"/>
    </row>
    <row r="151" spans="1:8" ht="12.75">
      <c r="A151" s="1"/>
      <c r="B151" s="1"/>
      <c r="C151" s="1"/>
      <c r="D151" s="1"/>
      <c r="E151" s="1"/>
      <c r="F151" s="1"/>
      <c r="G151" s="1"/>
      <c r="H151" s="1"/>
    </row>
    <row r="152" spans="1:8" ht="12.75">
      <c r="A152" s="1"/>
      <c r="B152" s="1"/>
      <c r="C152" s="1"/>
      <c r="D152" s="1"/>
      <c r="E152" s="1"/>
      <c r="F152" s="1"/>
      <c r="G152" s="1"/>
      <c r="H152" s="1"/>
    </row>
    <row r="153" spans="1:8" ht="12.75">
      <c r="A153" s="1"/>
      <c r="B153" s="1"/>
      <c r="C153" s="1"/>
      <c r="D153" s="1"/>
      <c r="E153" s="1"/>
      <c r="F153" s="1"/>
      <c r="G153" s="1"/>
      <c r="H153" s="1"/>
    </row>
    <row r="154" spans="1:8" ht="12.75">
      <c r="A154" s="1"/>
      <c r="B154" s="1"/>
      <c r="C154" s="1"/>
      <c r="D154" s="1"/>
      <c r="E154" s="1"/>
      <c r="F154" s="1"/>
      <c r="G154" s="1"/>
      <c r="H154" s="1"/>
    </row>
    <row r="155" spans="1:8" ht="12.75">
      <c r="A155" s="1"/>
      <c r="B155" s="1"/>
      <c r="C155" s="1"/>
      <c r="D155" s="1"/>
      <c r="E155" s="1"/>
      <c r="F155" s="1"/>
      <c r="G155" s="1"/>
      <c r="H155" s="1"/>
    </row>
    <row r="156" spans="1:8" ht="12.75">
      <c r="A156" s="1"/>
      <c r="B156" s="1"/>
      <c r="C156" s="1"/>
      <c r="D156" s="1"/>
      <c r="E156" s="1"/>
      <c r="F156" s="1"/>
      <c r="G156" s="1"/>
      <c r="H156" s="1"/>
    </row>
    <row r="157" spans="1:8" ht="12.75">
      <c r="A157" s="1"/>
      <c r="B157" s="1"/>
      <c r="C157" s="1"/>
      <c r="D157" s="1"/>
      <c r="E157" s="1"/>
      <c r="F157" s="1"/>
      <c r="G157" s="1"/>
      <c r="H157" s="1"/>
    </row>
    <row r="158" spans="1:8" ht="12.75">
      <c r="A158" s="1"/>
      <c r="B158" s="1"/>
      <c r="C158" s="1"/>
      <c r="D158" s="1"/>
      <c r="E158" s="1"/>
      <c r="F158" s="1"/>
      <c r="G158" s="1"/>
      <c r="H158" s="1"/>
    </row>
    <row r="159" spans="1:8" ht="12.75">
      <c r="A159" s="1"/>
      <c r="B159" s="1"/>
      <c r="C159" s="1"/>
      <c r="D159" s="1"/>
      <c r="E159" s="1"/>
      <c r="F159" s="1"/>
      <c r="G159" s="1"/>
      <c r="H159" s="1"/>
    </row>
    <row r="160" spans="1:8" ht="12.75">
      <c r="A160" s="1"/>
      <c r="B160" s="1"/>
      <c r="C160" s="1"/>
      <c r="D160" s="1"/>
      <c r="E160" s="1"/>
      <c r="F160" s="1"/>
      <c r="G160" s="1"/>
      <c r="H160" s="1"/>
    </row>
    <row r="161" spans="1:8" ht="12.75">
      <c r="A161" s="1"/>
      <c r="B161" s="1"/>
      <c r="C161" s="1"/>
      <c r="D161" s="1"/>
      <c r="E161" s="1"/>
      <c r="F161" s="1"/>
      <c r="G161" s="1"/>
      <c r="H161" s="1"/>
    </row>
    <row r="162" spans="1:8" ht="12.75">
      <c r="A162" s="1"/>
      <c r="B162" s="1"/>
      <c r="C162" s="1"/>
      <c r="D162" s="1"/>
      <c r="E162" s="1"/>
      <c r="F162" s="1"/>
      <c r="G162" s="1"/>
      <c r="H162" s="1"/>
    </row>
    <row r="163" spans="1:8" ht="12.75">
      <c r="A163" s="1"/>
      <c r="B163" s="1"/>
      <c r="C163" s="1"/>
      <c r="D163" s="1"/>
      <c r="E163" s="1"/>
      <c r="F163" s="1"/>
      <c r="G163" s="1"/>
      <c r="H163" s="1"/>
    </row>
    <row r="164" spans="1:8" ht="12.75">
      <c r="A164" s="1"/>
      <c r="B164" s="1"/>
      <c r="C164" s="1"/>
      <c r="D164" s="1"/>
      <c r="E164" s="1"/>
      <c r="F164" s="1"/>
      <c r="G164" s="1"/>
      <c r="H164" s="1"/>
    </row>
    <row r="165" spans="1:8" ht="12.75">
      <c r="A165" s="1"/>
      <c r="B165" s="1"/>
      <c r="C165" s="1"/>
      <c r="D165" s="1"/>
      <c r="E165" s="1"/>
      <c r="F165" s="1"/>
      <c r="G165" s="1"/>
      <c r="H165" s="1"/>
    </row>
    <row r="166" spans="1:8" ht="12.75">
      <c r="A166" s="1"/>
      <c r="B166" s="1"/>
      <c r="C166" s="1"/>
      <c r="D166" s="1"/>
      <c r="E166" s="1"/>
      <c r="F166" s="1"/>
      <c r="G166" s="1"/>
      <c r="H166" s="1"/>
    </row>
    <row r="167" spans="1:8" ht="12.75">
      <c r="A167" s="1"/>
      <c r="B167" s="1"/>
      <c r="C167" s="1"/>
      <c r="D167" s="1"/>
      <c r="E167" s="1"/>
      <c r="F167" s="1"/>
      <c r="G167" s="1"/>
      <c r="H167" s="1"/>
    </row>
    <row r="168" spans="1:8" ht="12.75">
      <c r="A168" s="1"/>
      <c r="B168" s="1"/>
      <c r="C168" s="1"/>
      <c r="D168" s="1"/>
      <c r="E168" s="1"/>
      <c r="F168" s="1"/>
      <c r="G168" s="1"/>
      <c r="H168" s="1"/>
    </row>
    <row r="169" spans="1:8" ht="12.75">
      <c r="A169" s="1"/>
      <c r="B169" s="1"/>
      <c r="C169" s="1"/>
      <c r="D169" s="1"/>
      <c r="E169" s="1"/>
      <c r="F169" s="1"/>
      <c r="G169" s="1"/>
      <c r="H169" s="1"/>
    </row>
    <row r="170" spans="1:8" ht="12.75">
      <c r="A170" s="1"/>
      <c r="B170" s="1"/>
      <c r="C170" s="1"/>
      <c r="D170" s="1"/>
      <c r="E170" s="1"/>
      <c r="F170" s="1"/>
      <c r="G170" s="1"/>
      <c r="H170" s="1"/>
    </row>
    <row r="171" spans="1:8" ht="12.75">
      <c r="A171" s="1"/>
      <c r="B171" s="1"/>
      <c r="C171" s="1"/>
      <c r="D171" s="1"/>
      <c r="E171" s="1"/>
      <c r="F171" s="1"/>
      <c r="G171" s="1"/>
      <c r="H171" s="1"/>
    </row>
    <row r="172" spans="1:8" ht="12.75">
      <c r="A172" s="1"/>
      <c r="B172" s="1"/>
      <c r="C172" s="1"/>
      <c r="D172" s="1"/>
      <c r="E172" s="1"/>
      <c r="F172" s="1"/>
      <c r="G172" s="1"/>
      <c r="H172" s="1"/>
    </row>
    <row r="173" spans="1:8" ht="12.75">
      <c r="A173" s="1"/>
      <c r="B173" s="1"/>
      <c r="C173" s="1"/>
      <c r="D173" s="1"/>
      <c r="E173" s="1"/>
      <c r="F173" s="1"/>
      <c r="G173" s="1"/>
      <c r="H173" s="1"/>
    </row>
    <row r="174" spans="1:8" ht="12.75">
      <c r="A174" s="1"/>
      <c r="B174" s="1"/>
      <c r="C174" s="1"/>
      <c r="D174" s="1"/>
      <c r="E174" s="1"/>
      <c r="F174" s="1"/>
      <c r="G174" s="1"/>
      <c r="H174" s="1"/>
    </row>
    <row r="175" spans="1:8" ht="12.75">
      <c r="A175" s="1"/>
      <c r="B175" s="1"/>
      <c r="C175" s="1"/>
      <c r="D175" s="1"/>
      <c r="E175" s="1"/>
      <c r="F175" s="1"/>
      <c r="G175" s="1"/>
      <c r="H175" s="1"/>
    </row>
    <row r="176" spans="1:8" ht="12.75">
      <c r="A176" s="1"/>
      <c r="B176" s="1"/>
      <c r="C176" s="1"/>
      <c r="D176" s="1"/>
      <c r="E176" s="1"/>
      <c r="F176" s="1"/>
      <c r="G176" s="1"/>
      <c r="H176" s="1"/>
    </row>
    <row r="177" spans="1:8" ht="12.75">
      <c r="A177" s="1"/>
      <c r="B177" s="1"/>
      <c r="C177" s="1"/>
      <c r="D177" s="1"/>
      <c r="E177" s="1"/>
      <c r="F177" s="1"/>
      <c r="G177" s="1"/>
      <c r="H177" s="1"/>
    </row>
    <row r="178" spans="1:8" ht="12.75">
      <c r="A178" s="1"/>
      <c r="B178" s="1"/>
      <c r="C178" s="1"/>
      <c r="D178" s="1"/>
      <c r="E178" s="1"/>
      <c r="F178" s="1"/>
      <c r="G178" s="1"/>
      <c r="H178" s="1"/>
    </row>
    <row r="179" spans="1:8" ht="12.75">
      <c r="A179" s="1"/>
      <c r="B179" s="1"/>
      <c r="C179" s="1"/>
      <c r="D179" s="1"/>
      <c r="E179" s="1"/>
      <c r="F179" s="1"/>
      <c r="G179" s="1"/>
      <c r="H179" s="1"/>
    </row>
    <row r="180" spans="1:8" ht="12.75">
      <c r="A180" s="1"/>
      <c r="B180" s="1"/>
      <c r="C180" s="1"/>
      <c r="D180" s="1"/>
      <c r="E180" s="1"/>
      <c r="F180" s="1"/>
      <c r="G180" s="1"/>
      <c r="H180" s="1"/>
    </row>
    <row r="181" spans="1:8" ht="12.75">
      <c r="A181" s="1"/>
      <c r="B181" s="1"/>
      <c r="C181" s="1"/>
      <c r="D181" s="1"/>
      <c r="E181" s="1"/>
      <c r="F181" s="1"/>
      <c r="G181" s="1"/>
      <c r="H181" s="1"/>
    </row>
    <row r="182" spans="1:8" ht="12.75">
      <c r="A182" s="1"/>
      <c r="B182" s="1"/>
      <c r="C182" s="1"/>
      <c r="D182" s="1"/>
      <c r="E182" s="1"/>
      <c r="F182" s="1"/>
      <c r="G182" s="1"/>
      <c r="H182" s="1"/>
    </row>
    <row r="183" spans="1:8" ht="12.75">
      <c r="A183" s="1"/>
      <c r="B183" s="1"/>
      <c r="C183" s="1"/>
      <c r="D183" s="1"/>
      <c r="E183" s="1"/>
      <c r="F183" s="1"/>
      <c r="G183" s="1"/>
      <c r="H183" s="1"/>
    </row>
    <row r="184" spans="1:8" ht="12.75">
      <c r="A184" s="1"/>
      <c r="B184" s="1"/>
      <c r="C184" s="1"/>
      <c r="D184" s="1"/>
      <c r="E184" s="1"/>
      <c r="F184" s="1"/>
      <c r="G184" s="1"/>
      <c r="H184" s="1"/>
    </row>
    <row r="185" spans="1:8" ht="12.75">
      <c r="A185" s="1"/>
      <c r="B185" s="1"/>
      <c r="C185" s="1"/>
      <c r="D185" s="1"/>
      <c r="E185" s="1"/>
      <c r="F185" s="1"/>
      <c r="G185" s="1"/>
      <c r="H185" s="1"/>
    </row>
    <row r="186" spans="1:8" ht="12.75">
      <c r="A186" s="1"/>
      <c r="B186" s="1"/>
      <c r="C186" s="1"/>
      <c r="D186" s="1"/>
      <c r="E186" s="1"/>
      <c r="F186" s="1"/>
      <c r="G186" s="1"/>
      <c r="H186" s="1"/>
    </row>
    <row r="187" spans="1:8" ht="12.75">
      <c r="A187" s="1"/>
      <c r="B187" s="1"/>
      <c r="C187" s="1"/>
      <c r="D187" s="1"/>
      <c r="E187" s="1"/>
      <c r="F187" s="1"/>
      <c r="G187" s="1"/>
      <c r="H187" s="1"/>
    </row>
    <row r="188" spans="1:8" ht="12.75">
      <c r="A188" s="1"/>
      <c r="B188" s="1"/>
      <c r="C188" s="1"/>
      <c r="D188" s="1"/>
      <c r="E188" s="1"/>
      <c r="F188" s="1"/>
      <c r="G188" s="1"/>
      <c r="H188" s="1"/>
    </row>
    <row r="189" spans="1:8" ht="12.75">
      <c r="A189" s="1"/>
      <c r="B189" s="1"/>
      <c r="C189" s="1"/>
      <c r="D189" s="1"/>
      <c r="E189" s="1"/>
      <c r="F189" s="1"/>
      <c r="G189" s="1"/>
      <c r="H189" s="1"/>
    </row>
    <row r="190" spans="1:8" ht="12.75">
      <c r="A190" s="1"/>
      <c r="B190" s="1"/>
      <c r="C190" s="1"/>
      <c r="D190" s="1"/>
      <c r="E190" s="1"/>
      <c r="F190" s="1"/>
      <c r="G190" s="1"/>
      <c r="H190" s="1"/>
    </row>
    <row r="191" spans="1:8" ht="12.75">
      <c r="A191" s="1"/>
      <c r="B191" s="1"/>
      <c r="C191" s="1"/>
      <c r="D191" s="1"/>
      <c r="E191" s="1"/>
      <c r="F191" s="1"/>
      <c r="G191" s="1"/>
      <c r="H191" s="1"/>
    </row>
    <row r="192" spans="1:8" ht="12.75">
      <c r="A192" s="1"/>
      <c r="B192" s="1"/>
      <c r="C192" s="1"/>
      <c r="D192" s="1"/>
      <c r="E192" s="1"/>
      <c r="F192" s="1"/>
      <c r="G192" s="1"/>
      <c r="H192" s="1"/>
    </row>
    <row r="193" spans="1:8" ht="12.75">
      <c r="A193" s="1"/>
      <c r="B193" s="1"/>
      <c r="C193" s="1"/>
      <c r="D193" s="1"/>
      <c r="E193" s="1"/>
      <c r="F193" s="1"/>
      <c r="G193" s="1"/>
      <c r="H193" s="1"/>
    </row>
    <row r="194" spans="1:8" ht="12.75">
      <c r="A194" s="1"/>
      <c r="B194" s="1"/>
      <c r="C194" s="1"/>
      <c r="D194" s="1"/>
      <c r="E194" s="1"/>
      <c r="F194" s="1"/>
      <c r="G194" s="1"/>
      <c r="H194" s="1"/>
    </row>
    <row r="195" spans="1:8" ht="12.75">
      <c r="A195" s="1"/>
      <c r="B195" s="1"/>
      <c r="C195" s="1"/>
      <c r="D195" s="1"/>
      <c r="E195" s="1"/>
      <c r="F195" s="1"/>
      <c r="G195" s="1"/>
      <c r="H195" s="1"/>
    </row>
    <row r="196" spans="1:8" ht="12.75">
      <c r="A196" s="1"/>
      <c r="B196" s="1"/>
      <c r="C196" s="1"/>
      <c r="D196" s="1"/>
      <c r="E196" s="1"/>
      <c r="F196" s="1"/>
      <c r="G196" s="1"/>
      <c r="H196" s="1"/>
    </row>
    <row r="197" spans="1:8" ht="12.75">
      <c r="A197" s="1"/>
      <c r="B197" s="1"/>
      <c r="C197" s="1"/>
      <c r="D197" s="1"/>
      <c r="E197" s="1"/>
      <c r="F197" s="1"/>
      <c r="G197" s="1"/>
      <c r="H197" s="1"/>
    </row>
    <row r="198" spans="1:8" ht="12.75">
      <c r="A198" s="1"/>
      <c r="B198" s="1"/>
      <c r="C198" s="1"/>
      <c r="D198" s="1"/>
      <c r="E198" s="1"/>
      <c r="F198" s="1"/>
      <c r="G198" s="1"/>
      <c r="H198" s="1"/>
    </row>
    <row r="199" spans="1:8" ht="12.75">
      <c r="A199" s="1"/>
      <c r="B199" s="1"/>
      <c r="C199" s="1"/>
      <c r="D199" s="1"/>
      <c r="E199" s="1"/>
      <c r="F199" s="1"/>
      <c r="G199" s="1"/>
      <c r="H199" s="1"/>
    </row>
    <row r="200" spans="1:8" ht="12.75">
      <c r="A200" s="1"/>
      <c r="B200" s="1"/>
      <c r="C200" s="1"/>
      <c r="D200" s="1"/>
      <c r="E200" s="1"/>
      <c r="F200" s="1"/>
      <c r="G200" s="1"/>
      <c r="H200" s="1"/>
    </row>
    <row r="201" spans="1:8" ht="12.75">
      <c r="A201" s="1"/>
      <c r="B201" s="1"/>
      <c r="C201" s="1"/>
      <c r="D201" s="1"/>
      <c r="E201" s="1"/>
      <c r="F201" s="1"/>
      <c r="G201" s="1"/>
      <c r="H201" s="1"/>
    </row>
    <row r="202" spans="1:8" ht="12.75">
      <c r="A202" s="1"/>
      <c r="B202" s="1"/>
      <c r="C202" s="1"/>
      <c r="D202" s="1"/>
      <c r="E202" s="1"/>
      <c r="F202" s="1"/>
      <c r="G202" s="1"/>
      <c r="H202" s="1"/>
    </row>
    <row r="203" spans="1:8" ht="12.75">
      <c r="A203" s="1"/>
      <c r="B203" s="1"/>
      <c r="C203" s="1"/>
      <c r="D203" s="1"/>
      <c r="E203" s="1"/>
      <c r="F203" s="1"/>
      <c r="G203" s="1"/>
      <c r="H203" s="1"/>
    </row>
    <row r="204" spans="1:8" ht="12.75">
      <c r="A204" s="1"/>
      <c r="B204" s="1"/>
      <c r="C204" s="1"/>
      <c r="D204" s="1"/>
      <c r="E204" s="1"/>
      <c r="F204" s="1"/>
      <c r="G204" s="1"/>
      <c r="H204" s="1"/>
    </row>
    <row r="205" spans="1:8" ht="12.75">
      <c r="A205" s="1"/>
      <c r="B205" s="1"/>
      <c r="C205" s="1"/>
      <c r="D205" s="1"/>
      <c r="E205" s="1"/>
      <c r="F205" s="1"/>
      <c r="G205" s="1"/>
      <c r="H205" s="1"/>
    </row>
    <row r="206" spans="1:8" ht="12.75">
      <c r="A206" s="1"/>
      <c r="B206" s="1"/>
      <c r="C206" s="1"/>
      <c r="D206" s="1"/>
      <c r="E206" s="1"/>
      <c r="F206" s="1"/>
      <c r="G206" s="1"/>
      <c r="H206" s="1"/>
    </row>
    <row r="207" spans="1:8" ht="12.75">
      <c r="A207" s="1"/>
      <c r="B207" s="1"/>
      <c r="C207" s="1"/>
      <c r="D207" s="1"/>
      <c r="E207" s="1"/>
      <c r="F207" s="1"/>
      <c r="G207" s="1"/>
      <c r="H207" s="1"/>
    </row>
    <row r="208" spans="1:8" ht="12.75">
      <c r="A208" s="1"/>
      <c r="B208" s="1"/>
      <c r="C208" s="1"/>
      <c r="D208" s="1"/>
      <c r="E208" s="1"/>
      <c r="F208" s="1"/>
      <c r="G208" s="1"/>
      <c r="H208" s="1"/>
    </row>
    <row r="209" spans="1:8" ht="12.75">
      <c r="A209" s="1"/>
      <c r="B209" s="1"/>
      <c r="C209" s="1"/>
      <c r="D209" s="1"/>
      <c r="E209" s="1"/>
      <c r="F209" s="1"/>
      <c r="G209" s="1"/>
      <c r="H209" s="1"/>
    </row>
    <row r="210" spans="1:8" ht="12.75">
      <c r="A210" s="1"/>
      <c r="B210" s="1"/>
      <c r="C210" s="1"/>
      <c r="D210" s="1"/>
      <c r="E210" s="1"/>
      <c r="F210" s="1"/>
      <c r="G210" s="1"/>
      <c r="H210" s="1"/>
    </row>
    <row r="211" spans="1:8" ht="12.75">
      <c r="A211" s="1"/>
      <c r="B211" s="1"/>
      <c r="C211" s="1"/>
      <c r="D211" s="1"/>
      <c r="E211" s="1"/>
      <c r="F211" s="1"/>
      <c r="G211" s="1"/>
      <c r="H211" s="1"/>
    </row>
    <row r="212" spans="1:8" ht="12.75">
      <c r="A212" s="1"/>
      <c r="B212" s="1"/>
      <c r="C212" s="1"/>
      <c r="D212" s="1"/>
      <c r="E212" s="1"/>
      <c r="F212" s="1"/>
      <c r="G212" s="1"/>
      <c r="H212" s="1"/>
    </row>
    <row r="213" spans="1:8" ht="12.75">
      <c r="A213" s="1"/>
      <c r="B213" s="1"/>
      <c r="C213" s="1"/>
      <c r="D213" s="1"/>
      <c r="E213" s="1"/>
      <c r="F213" s="1"/>
      <c r="G213" s="1"/>
      <c r="H213" s="1"/>
    </row>
    <row r="214" spans="1:8" ht="12.75">
      <c r="A214" s="1"/>
      <c r="B214" s="1"/>
      <c r="C214" s="1"/>
      <c r="D214" s="1"/>
      <c r="E214" s="1"/>
      <c r="F214" s="1"/>
      <c r="G214" s="1"/>
      <c r="H214" s="1"/>
    </row>
    <row r="215" spans="1:8" ht="12.75">
      <c r="A215" s="1"/>
      <c r="B215" s="1"/>
      <c r="C215" s="1"/>
      <c r="D215" s="1"/>
      <c r="E215" s="1"/>
      <c r="F215" s="1"/>
      <c r="G215" s="1"/>
      <c r="H215" s="1"/>
    </row>
    <row r="216" spans="1:8" ht="12.75">
      <c r="A216" s="1"/>
      <c r="B216" s="1"/>
      <c r="C216" s="1"/>
      <c r="D216" s="1"/>
      <c r="E216" s="1"/>
      <c r="F216" s="1"/>
      <c r="G216" s="1"/>
      <c r="H216" s="1"/>
    </row>
    <row r="217" spans="1:8" ht="12.75">
      <c r="A217" s="1"/>
      <c r="B217" s="1"/>
      <c r="C217" s="1"/>
      <c r="D217" s="1"/>
      <c r="E217" s="1"/>
      <c r="F217" s="1"/>
      <c r="G217" s="1"/>
      <c r="H217" s="1"/>
    </row>
    <row r="218" spans="1:8" ht="12.75">
      <c r="A218" s="1"/>
      <c r="B218" s="1"/>
      <c r="C218" s="1"/>
      <c r="D218" s="1"/>
      <c r="E218" s="1"/>
      <c r="F218" s="1"/>
      <c r="G218" s="1"/>
      <c r="H218" s="1"/>
    </row>
    <row r="219" spans="1:8" ht="12.75">
      <c r="A219" s="1"/>
      <c r="B219" s="1"/>
      <c r="C219" s="1"/>
      <c r="D219" s="1"/>
      <c r="E219" s="1"/>
      <c r="F219" s="1"/>
      <c r="G219" s="1"/>
      <c r="H219" s="1"/>
    </row>
    <row r="220" spans="1:8" ht="12.75">
      <c r="A220" s="1"/>
      <c r="B220" s="1"/>
      <c r="C220" s="1"/>
      <c r="D220" s="1"/>
      <c r="E220" s="1"/>
      <c r="F220" s="1"/>
      <c r="G220" s="1"/>
      <c r="H220" s="1"/>
    </row>
    <row r="221" spans="1:8" ht="12.75">
      <c r="A221" s="1"/>
      <c r="B221" s="1"/>
      <c r="C221" s="1"/>
      <c r="D221" s="1"/>
      <c r="E221" s="1"/>
      <c r="F221" s="1"/>
      <c r="G221" s="1"/>
      <c r="H221" s="1"/>
    </row>
    <row r="222" spans="1:8" ht="12.75">
      <c r="A222" s="1"/>
      <c r="B222" s="1"/>
      <c r="C222" s="1"/>
      <c r="D222" s="1"/>
      <c r="E222" s="1"/>
      <c r="F222" s="1"/>
      <c r="G222" s="1"/>
      <c r="H222" s="1"/>
    </row>
    <row r="223" spans="1:8" ht="12.75">
      <c r="A223" s="1"/>
      <c r="B223" s="1"/>
      <c r="C223" s="1"/>
      <c r="D223" s="1"/>
      <c r="E223" s="1"/>
      <c r="F223" s="1"/>
      <c r="G223" s="1"/>
      <c r="H223" s="1"/>
    </row>
    <row r="224" spans="1:8" ht="12.75">
      <c r="A224" s="1"/>
      <c r="B224" s="1"/>
      <c r="C224" s="1"/>
      <c r="D224" s="1"/>
      <c r="E224" s="1"/>
      <c r="F224" s="1"/>
      <c r="G224" s="1"/>
      <c r="H224" s="1"/>
    </row>
    <row r="225" spans="1:8" ht="12.75">
      <c r="A225" s="1"/>
      <c r="B225" s="1"/>
      <c r="C225" s="1"/>
      <c r="D225" s="1"/>
      <c r="E225" s="1"/>
      <c r="F225" s="1"/>
      <c r="G225" s="1"/>
      <c r="H225" s="1"/>
    </row>
    <row r="226" spans="1:8" ht="12.75">
      <c r="A226" s="1"/>
      <c r="B226" s="1"/>
      <c r="C226" s="1"/>
      <c r="D226" s="1"/>
      <c r="E226" s="1"/>
      <c r="F226" s="1"/>
      <c r="G226" s="1"/>
      <c r="H226" s="1"/>
    </row>
    <row r="227" spans="1:8" ht="12.75">
      <c r="A227" s="1"/>
      <c r="B227" s="1"/>
      <c r="C227" s="1"/>
      <c r="D227" s="1"/>
      <c r="E227" s="1"/>
      <c r="F227" s="1"/>
      <c r="G227" s="1"/>
      <c r="H227" s="1"/>
    </row>
    <row r="228" spans="1:8" ht="12.75">
      <c r="A228" s="1"/>
      <c r="B228" s="1"/>
      <c r="C228" s="1"/>
      <c r="D228" s="1"/>
      <c r="E228" s="1"/>
      <c r="F228" s="1"/>
      <c r="G228" s="1"/>
      <c r="H228" s="1"/>
    </row>
    <row r="229" spans="1:8" ht="12.75">
      <c r="A229" s="1"/>
      <c r="B229" s="1"/>
      <c r="C229" s="1"/>
      <c r="D229" s="1"/>
      <c r="E229" s="1"/>
      <c r="F229" s="1"/>
      <c r="G229" s="1"/>
      <c r="H229" s="1"/>
    </row>
    <row r="230" spans="1:8" ht="12.75">
      <c r="A230" s="1"/>
      <c r="B230" s="1"/>
      <c r="C230" s="1"/>
      <c r="D230" s="1"/>
      <c r="E230" s="1"/>
      <c r="F230" s="1"/>
      <c r="G230" s="1"/>
      <c r="H230" s="1"/>
    </row>
    <row r="231" spans="1:8" ht="12.75">
      <c r="A231" s="1"/>
      <c r="B231" s="1"/>
      <c r="C231" s="1"/>
      <c r="D231" s="1"/>
      <c r="E231" s="1"/>
      <c r="F231" s="1"/>
      <c r="G231" s="1"/>
      <c r="H231" s="1"/>
    </row>
    <row r="232" spans="1:8" ht="12.75">
      <c r="A232" s="1"/>
      <c r="B232" s="1"/>
      <c r="C232" s="1"/>
      <c r="D232" s="1"/>
      <c r="E232" s="1"/>
      <c r="F232" s="1"/>
      <c r="G232" s="1"/>
      <c r="H232" s="1"/>
    </row>
    <row r="233" spans="1:8" ht="12.75">
      <c r="A233" s="1"/>
      <c r="B233" s="1"/>
      <c r="C233" s="1"/>
      <c r="D233" s="1"/>
      <c r="E233" s="1"/>
      <c r="F233" s="1"/>
      <c r="G233" s="1"/>
      <c r="H233" s="1"/>
    </row>
    <row r="234" spans="1:8" ht="12.75">
      <c r="A234" s="1"/>
      <c r="B234" s="1"/>
      <c r="C234" s="1"/>
      <c r="D234" s="1"/>
      <c r="E234" s="1"/>
      <c r="F234" s="1"/>
      <c r="G234" s="1"/>
      <c r="H234" s="1"/>
    </row>
    <row r="235" spans="1:8" ht="12.75">
      <c r="A235" s="1"/>
      <c r="B235" s="1"/>
      <c r="C235" s="1"/>
      <c r="D235" s="1"/>
      <c r="E235" s="1"/>
      <c r="F235" s="1"/>
      <c r="G235" s="1"/>
      <c r="H235" s="1"/>
    </row>
    <row r="236" spans="1:8" ht="12.75">
      <c r="A236" s="1"/>
      <c r="B236" s="1"/>
      <c r="C236" s="1"/>
      <c r="D236" s="1"/>
      <c r="E236" s="1"/>
      <c r="F236" s="1"/>
      <c r="G236" s="1"/>
      <c r="H236" s="1"/>
    </row>
    <row r="237" spans="1:8" ht="12.75">
      <c r="A237" s="1"/>
      <c r="B237" s="1"/>
      <c r="C237" s="1"/>
      <c r="D237" s="1"/>
      <c r="E237" s="1"/>
      <c r="F237" s="1"/>
      <c r="G237" s="1"/>
      <c r="H237" s="1"/>
    </row>
    <row r="238" spans="1:8" ht="12.75">
      <c r="A238" s="1"/>
      <c r="B238" s="1"/>
      <c r="C238" s="1"/>
      <c r="D238" s="1"/>
      <c r="E238" s="1"/>
      <c r="F238" s="1"/>
      <c r="G238" s="1"/>
      <c r="H238" s="1"/>
    </row>
    <row r="239" spans="1:8" ht="12.75">
      <c r="A239" s="1"/>
      <c r="B239" s="1"/>
      <c r="C239" s="1"/>
      <c r="D239" s="1"/>
      <c r="E239" s="1"/>
      <c r="F239" s="1"/>
      <c r="G239" s="1"/>
      <c r="H239" s="1"/>
    </row>
    <row r="240" spans="1:8" ht="12.75">
      <c r="A240" s="1"/>
      <c r="B240" s="1"/>
      <c r="C240" s="1"/>
      <c r="D240" s="1"/>
      <c r="E240" s="1"/>
      <c r="F240" s="1"/>
      <c r="G240" s="1"/>
      <c r="H240" s="1"/>
    </row>
    <row r="241" spans="1:8" ht="12.75">
      <c r="A241" s="1"/>
      <c r="B241" s="1"/>
      <c r="C241" s="1"/>
      <c r="D241" s="1"/>
      <c r="E241" s="1"/>
      <c r="F241" s="1"/>
      <c r="G241" s="1"/>
      <c r="H241" s="1"/>
    </row>
    <row r="242" spans="1:8" ht="12.75">
      <c r="A242" s="1"/>
      <c r="B242" s="1"/>
      <c r="C242" s="1"/>
      <c r="D242" s="1"/>
      <c r="E242" s="1"/>
      <c r="F242" s="1"/>
      <c r="G242" s="1"/>
      <c r="H242" s="1"/>
    </row>
    <row r="243" spans="1:8" ht="12.75">
      <c r="A243" s="1"/>
      <c r="B243" s="1"/>
      <c r="C243" s="1"/>
      <c r="D243" s="1"/>
      <c r="E243" s="1"/>
      <c r="F243" s="1"/>
      <c r="G243" s="1"/>
      <c r="H243" s="1"/>
    </row>
    <row r="244" spans="1:8" ht="12.75">
      <c r="A244" s="1"/>
      <c r="B244" s="1"/>
      <c r="C244" s="1"/>
      <c r="D244" s="1"/>
      <c r="E244" s="1"/>
      <c r="F244" s="1"/>
      <c r="G244" s="1"/>
      <c r="H244" s="1"/>
    </row>
    <row r="245" spans="1:8" ht="12.75">
      <c r="A245" s="1"/>
      <c r="B245" s="1"/>
      <c r="C245" s="1"/>
      <c r="D245" s="1"/>
      <c r="E245" s="1"/>
      <c r="F245" s="1"/>
      <c r="G245" s="1"/>
      <c r="H245" s="1"/>
    </row>
    <row r="246" spans="1:8" ht="12.75">
      <c r="A246" s="1"/>
      <c r="B246" s="1"/>
      <c r="C246" s="1"/>
      <c r="D246" s="1"/>
      <c r="E246" s="1"/>
      <c r="F246" s="1"/>
      <c r="G246" s="1"/>
      <c r="H246" s="1"/>
    </row>
    <row r="247" spans="1:8" ht="12.75">
      <c r="A247" s="1"/>
      <c r="B247" s="1"/>
      <c r="C247" s="1"/>
      <c r="D247" s="1"/>
      <c r="E247" s="1"/>
      <c r="F247" s="1"/>
      <c r="G247" s="1"/>
      <c r="H247" s="1"/>
    </row>
    <row r="248" spans="1:8" ht="12.75">
      <c r="A248" s="1"/>
      <c r="B248" s="1"/>
      <c r="C248" s="1"/>
      <c r="D248" s="1"/>
      <c r="E248" s="1"/>
      <c r="F248" s="1"/>
      <c r="G248" s="1"/>
      <c r="H248" s="1"/>
    </row>
    <row r="249" spans="1:8" ht="12.75">
      <c r="A249" s="1"/>
      <c r="B249" s="1"/>
      <c r="C249" s="1"/>
      <c r="D249" s="1"/>
      <c r="E249" s="1"/>
      <c r="F249" s="1"/>
      <c r="G249" s="1"/>
      <c r="H249" s="1"/>
    </row>
    <row r="250" spans="1:8" ht="12.75">
      <c r="A250" s="1"/>
      <c r="B250" s="1"/>
      <c r="C250" s="1"/>
      <c r="D250" s="1"/>
      <c r="E250" s="1"/>
      <c r="F250" s="1"/>
      <c r="G250" s="1"/>
      <c r="H250" s="1"/>
    </row>
    <row r="251" spans="1:8" ht="12.75">
      <c r="A251" s="1"/>
      <c r="B251" s="1"/>
      <c r="C251" s="1"/>
      <c r="D251" s="1"/>
      <c r="E251" s="1"/>
      <c r="F251" s="1"/>
      <c r="G251" s="1"/>
      <c r="H251" s="1"/>
    </row>
    <row r="252" spans="1:8" ht="12.75">
      <c r="A252" s="1"/>
      <c r="B252" s="1"/>
      <c r="C252" s="1"/>
      <c r="D252" s="1"/>
      <c r="E252" s="1"/>
      <c r="F252" s="1"/>
      <c r="G252" s="1"/>
      <c r="H252" s="1"/>
    </row>
    <row r="253" spans="1:8" ht="12.75">
      <c r="A253" s="1"/>
      <c r="B253" s="1"/>
      <c r="C253" s="1"/>
      <c r="D253" s="1"/>
      <c r="E253" s="1"/>
      <c r="F253" s="1"/>
      <c r="G253" s="1"/>
      <c r="H253" s="1"/>
    </row>
    <row r="254" spans="1:8" ht="12.75">
      <c r="A254" s="1"/>
      <c r="B254" s="1"/>
      <c r="C254" s="1"/>
      <c r="D254" s="1"/>
      <c r="E254" s="1"/>
      <c r="F254" s="1"/>
      <c r="G254" s="1"/>
      <c r="H254" s="1"/>
    </row>
    <row r="255" spans="1:8" ht="12.75">
      <c r="A255" s="1"/>
      <c r="B255" s="1"/>
      <c r="C255" s="1"/>
      <c r="D255" s="1"/>
      <c r="E255" s="1"/>
      <c r="F255" s="1"/>
      <c r="G255" s="1"/>
      <c r="H255" s="1"/>
    </row>
    <row r="256" spans="1:8" ht="12.75">
      <c r="A256" s="1"/>
      <c r="B256" s="1"/>
      <c r="C256" s="1"/>
      <c r="D256" s="1"/>
      <c r="E256" s="1"/>
      <c r="F256" s="1"/>
      <c r="G256" s="1"/>
      <c r="H256" s="1"/>
    </row>
    <row r="257" spans="1:8" ht="12.75">
      <c r="A257" s="1"/>
      <c r="B257" s="1"/>
      <c r="C257" s="1"/>
      <c r="D257" s="1"/>
      <c r="E257" s="1"/>
      <c r="F257" s="1"/>
      <c r="G257" s="1"/>
      <c r="H257" s="1"/>
    </row>
    <row r="258" spans="1:8" ht="12.75">
      <c r="A258" s="1"/>
      <c r="B258" s="1"/>
      <c r="C258" s="1"/>
      <c r="D258" s="1"/>
      <c r="E258" s="1"/>
      <c r="F258" s="1"/>
      <c r="G258" s="1"/>
      <c r="H258" s="1"/>
    </row>
    <row r="259" spans="1:8" ht="12.75">
      <c r="A259" s="1"/>
      <c r="B259" s="1"/>
      <c r="C259" s="1"/>
      <c r="D259" s="1"/>
      <c r="E259" s="1"/>
      <c r="F259" s="1"/>
      <c r="G259" s="1"/>
      <c r="H259" s="1"/>
    </row>
    <row r="260" spans="1:8" ht="12.75">
      <c r="A260" s="1"/>
      <c r="B260" s="1"/>
      <c r="C260" s="1"/>
      <c r="D260" s="1"/>
      <c r="E260" s="1"/>
      <c r="F260" s="1"/>
      <c r="G260" s="1"/>
      <c r="H260" s="1"/>
    </row>
    <row r="261" spans="1:8" ht="12.75">
      <c r="A261" s="1"/>
      <c r="B261" s="1"/>
      <c r="C261" s="1"/>
      <c r="D261" s="1"/>
      <c r="E261" s="1"/>
      <c r="F261" s="1"/>
      <c r="G261" s="1"/>
      <c r="H261" s="1"/>
    </row>
    <row r="262" spans="1:8" ht="12.75">
      <c r="A262" s="1"/>
      <c r="B262" s="1"/>
      <c r="C262" s="1"/>
      <c r="D262" s="1"/>
      <c r="E262" s="1"/>
      <c r="F262" s="1"/>
      <c r="G262" s="1"/>
      <c r="H262" s="1"/>
    </row>
    <row r="263" spans="1:8" ht="12.75">
      <c r="A263" s="1"/>
      <c r="B263" s="1"/>
      <c r="C263" s="1"/>
      <c r="D263" s="1"/>
      <c r="E263" s="1"/>
      <c r="F263" s="1"/>
      <c r="G263" s="1"/>
      <c r="H263" s="1"/>
    </row>
    <row r="264" spans="1:8" ht="12.75">
      <c r="A264" s="1"/>
      <c r="B264" s="1"/>
      <c r="C264" s="1"/>
      <c r="D264" s="1"/>
      <c r="E264" s="1"/>
      <c r="F264" s="1"/>
      <c r="G264" s="1"/>
      <c r="H264" s="1"/>
    </row>
    <row r="265" spans="1:8" ht="12.75">
      <c r="A265" s="1"/>
      <c r="B265" s="1"/>
      <c r="C265" s="1"/>
      <c r="D265" s="1"/>
      <c r="E265" s="1"/>
      <c r="F265" s="1"/>
      <c r="G265" s="1"/>
      <c r="H265" s="1"/>
    </row>
    <row r="266" spans="1:8" ht="12.75">
      <c r="A266" s="1"/>
      <c r="B266" s="1"/>
      <c r="C266" s="1"/>
      <c r="D266" s="1"/>
      <c r="E266" s="1"/>
      <c r="F266" s="1"/>
      <c r="G266" s="1"/>
      <c r="H266" s="1"/>
    </row>
    <row r="267" spans="1:8" ht="12.75">
      <c r="A267" s="1"/>
      <c r="B267" s="1"/>
      <c r="C267" s="1"/>
      <c r="D267" s="1"/>
      <c r="E267" s="1"/>
      <c r="F267" s="1"/>
      <c r="G267" s="1"/>
      <c r="H267" s="1"/>
    </row>
    <row r="268" spans="1:8" ht="12.75">
      <c r="A268" s="1"/>
      <c r="B268" s="1"/>
      <c r="C268" s="1"/>
      <c r="D268" s="1"/>
      <c r="E268" s="1"/>
      <c r="F268" s="1"/>
      <c r="G268" s="1"/>
      <c r="H268" s="1"/>
    </row>
    <row r="269" spans="1:8" ht="12.75">
      <c r="A269" s="1"/>
      <c r="B269" s="1"/>
      <c r="C269" s="1"/>
      <c r="D269" s="1"/>
      <c r="E269" s="1"/>
      <c r="F269" s="1"/>
      <c r="G269" s="1"/>
      <c r="H269" s="1"/>
    </row>
    <row r="270" spans="1:8" ht="12.75">
      <c r="A270" s="1"/>
      <c r="B270" s="1"/>
      <c r="C270" s="1"/>
      <c r="D270" s="1"/>
      <c r="E270" s="1"/>
      <c r="F270" s="1"/>
      <c r="G270" s="1"/>
      <c r="H270" s="1"/>
    </row>
    <row r="271" spans="1:8" ht="12.75">
      <c r="A271" s="1"/>
      <c r="B271" s="1"/>
      <c r="C271" s="1"/>
      <c r="D271" s="1"/>
      <c r="E271" s="1"/>
      <c r="F271" s="1"/>
      <c r="G271" s="1"/>
      <c r="H271" s="1"/>
    </row>
    <row r="272" spans="1:8" ht="12.75">
      <c r="A272" s="1"/>
      <c r="B272" s="1"/>
      <c r="C272" s="1"/>
      <c r="D272" s="1"/>
      <c r="E272" s="1"/>
      <c r="F272" s="1"/>
      <c r="G272" s="1"/>
      <c r="H272" s="1"/>
    </row>
    <row r="273" spans="1:8" ht="12.75">
      <c r="A273" s="1"/>
      <c r="B273" s="1"/>
      <c r="C273" s="1"/>
      <c r="D273" s="1"/>
      <c r="E273" s="1"/>
      <c r="F273" s="1"/>
      <c r="G273" s="1"/>
      <c r="H273" s="1"/>
    </row>
    <row r="274" spans="1:8" ht="12.75">
      <c r="A274" s="1"/>
      <c r="B274" s="1"/>
      <c r="C274" s="1"/>
      <c r="D274" s="1"/>
      <c r="E274" s="1"/>
      <c r="F274" s="1"/>
      <c r="G274" s="1"/>
      <c r="H274" s="1"/>
    </row>
    <row r="275" spans="1:8" ht="12.75">
      <c r="A275" s="1"/>
      <c r="B275" s="1"/>
      <c r="C275" s="1"/>
      <c r="D275" s="1"/>
      <c r="E275" s="1"/>
      <c r="F275" s="1"/>
      <c r="G275" s="1"/>
      <c r="H275" s="1"/>
    </row>
    <row r="276" spans="1:8" ht="12.75">
      <c r="A276" s="1"/>
      <c r="B276" s="1"/>
      <c r="C276" s="1"/>
      <c r="D276" s="1"/>
      <c r="E276" s="1"/>
      <c r="F276" s="1"/>
      <c r="G276" s="1"/>
      <c r="H276" s="1"/>
    </row>
    <row r="277" spans="1:8" ht="12.75">
      <c r="A277" s="1"/>
      <c r="B277" s="1"/>
      <c r="C277" s="1"/>
      <c r="D277" s="1"/>
      <c r="E277" s="1"/>
      <c r="F277" s="1"/>
      <c r="G277" s="1"/>
      <c r="H277" s="1"/>
    </row>
    <row r="278" spans="1:8" ht="12.75">
      <c r="A278" s="1"/>
      <c r="B278" s="1"/>
      <c r="C278" s="1"/>
      <c r="D278" s="1"/>
      <c r="E278" s="1"/>
      <c r="F278" s="1"/>
      <c r="G278" s="1"/>
      <c r="H278" s="1"/>
    </row>
    <row r="279" spans="1:8" ht="12.75">
      <c r="A279" s="1"/>
      <c r="B279" s="1"/>
      <c r="C279" s="1"/>
      <c r="D279" s="1"/>
      <c r="E279" s="1"/>
      <c r="F279" s="1"/>
      <c r="G279" s="1"/>
      <c r="H279" s="1"/>
    </row>
    <row r="280" spans="1:8" ht="12.75">
      <c r="A280" s="1"/>
      <c r="B280" s="1"/>
      <c r="C280" s="1"/>
      <c r="D280" s="1"/>
      <c r="E280" s="1"/>
      <c r="F280" s="1"/>
      <c r="G280" s="1"/>
      <c r="H280" s="1"/>
    </row>
    <row r="281" spans="1:8" ht="12.75">
      <c r="A281" s="1"/>
      <c r="B281" s="1"/>
      <c r="C281" s="1"/>
      <c r="D281" s="1"/>
      <c r="E281" s="1"/>
      <c r="F281" s="1"/>
      <c r="G281" s="1"/>
      <c r="H281" s="1"/>
    </row>
    <row r="282" spans="1:8" ht="12.75">
      <c r="A282" s="1"/>
      <c r="B282" s="1"/>
      <c r="C282" s="1"/>
      <c r="D282" s="1"/>
      <c r="E282" s="1"/>
      <c r="F282" s="1"/>
      <c r="G282" s="1"/>
      <c r="H282" s="1"/>
    </row>
    <row r="283" spans="1:8" ht="12.75">
      <c r="A283" s="1"/>
      <c r="B283" s="1"/>
      <c r="C283" s="1"/>
      <c r="D283" s="1"/>
      <c r="E283" s="1"/>
      <c r="F283" s="1"/>
      <c r="G283" s="1"/>
      <c r="H283" s="1"/>
    </row>
    <row r="284" spans="1:8" ht="12.75">
      <c r="A284" s="1"/>
      <c r="B284" s="1"/>
      <c r="C284" s="1"/>
      <c r="D284" s="1"/>
      <c r="E284" s="1"/>
      <c r="F284" s="1"/>
      <c r="G284" s="1"/>
      <c r="H284" s="1"/>
    </row>
    <row r="285" spans="1:8" ht="12.75">
      <c r="A285" s="1"/>
      <c r="B285" s="1"/>
      <c r="C285" s="1"/>
      <c r="D285" s="1"/>
      <c r="E285" s="1"/>
      <c r="F285" s="1"/>
      <c r="G285" s="1"/>
      <c r="H285" s="1"/>
    </row>
    <row r="286" spans="1:8" ht="12.75">
      <c r="A286" s="1"/>
      <c r="B286" s="1"/>
      <c r="C286" s="1"/>
      <c r="D286" s="1"/>
      <c r="E286" s="1"/>
      <c r="F286" s="1"/>
      <c r="G286" s="1"/>
      <c r="H286" s="1"/>
    </row>
    <row r="287" spans="1:8" ht="12.75">
      <c r="A287" s="1"/>
      <c r="B287" s="1"/>
      <c r="C287" s="1"/>
      <c r="D287" s="1"/>
      <c r="E287" s="1"/>
      <c r="F287" s="1"/>
      <c r="G287" s="1"/>
      <c r="H287" s="1"/>
    </row>
    <row r="288" spans="1:8" ht="12.75">
      <c r="A288" s="1"/>
      <c r="B288" s="1"/>
      <c r="C288" s="1"/>
      <c r="D288" s="1"/>
      <c r="E288" s="1"/>
      <c r="F288" s="1"/>
      <c r="G288" s="1"/>
      <c r="H288" s="1"/>
    </row>
    <row r="289" spans="1:8" ht="12.75">
      <c r="A289" s="1"/>
      <c r="B289" s="1"/>
      <c r="C289" s="1"/>
      <c r="D289" s="1"/>
      <c r="E289" s="1"/>
      <c r="F289" s="1"/>
      <c r="G289" s="1"/>
      <c r="H289" s="1"/>
    </row>
    <row r="290" spans="1:8" ht="12.75">
      <c r="A290" s="1"/>
      <c r="B290" s="1"/>
      <c r="C290" s="1"/>
      <c r="D290" s="1"/>
      <c r="E290" s="1"/>
      <c r="F290" s="1"/>
      <c r="G290" s="1"/>
      <c r="H290" s="1"/>
    </row>
    <row r="291" spans="1:8" ht="12.75">
      <c r="A291" s="1"/>
      <c r="B291" s="1"/>
      <c r="C291" s="1"/>
      <c r="D291" s="1"/>
      <c r="E291" s="1"/>
      <c r="F291" s="1"/>
      <c r="G291" s="1"/>
      <c r="H291" s="1"/>
    </row>
    <row r="292" spans="1:8" ht="12.75">
      <c r="A292" s="1"/>
      <c r="B292" s="1"/>
      <c r="C292" s="1"/>
      <c r="D292" s="1"/>
      <c r="E292" s="1"/>
      <c r="F292" s="1"/>
      <c r="G292" s="1"/>
      <c r="H292" s="1"/>
    </row>
    <row r="293" spans="1:8" ht="12.75">
      <c r="A293" s="1"/>
      <c r="B293" s="1"/>
      <c r="C293" s="1"/>
      <c r="D293" s="1"/>
      <c r="E293" s="1"/>
      <c r="F293" s="1"/>
      <c r="G293" s="1"/>
      <c r="H293" s="1"/>
    </row>
    <row r="294" spans="1:8" ht="12.75">
      <c r="A294" s="1"/>
      <c r="B294" s="1"/>
      <c r="C294" s="1"/>
      <c r="D294" s="1"/>
      <c r="E294" s="1"/>
      <c r="F294" s="1"/>
      <c r="G294" s="1"/>
      <c r="H294" s="1"/>
    </row>
    <row r="295" spans="1:8" ht="12.75">
      <c r="A295" s="1"/>
      <c r="B295" s="1"/>
      <c r="C295" s="1"/>
      <c r="D295" s="1"/>
      <c r="E295" s="1"/>
      <c r="F295" s="1"/>
      <c r="G295" s="1"/>
      <c r="H295" s="1"/>
    </row>
    <row r="296" spans="1:8" ht="12.75">
      <c r="A296" s="1"/>
      <c r="B296" s="1"/>
      <c r="C296" s="1"/>
      <c r="D296" s="1"/>
      <c r="E296" s="1"/>
      <c r="F296" s="1"/>
      <c r="G296" s="1"/>
      <c r="H296" s="1"/>
    </row>
    <row r="297" spans="1:8" ht="12.75">
      <c r="A297" s="1"/>
      <c r="B297" s="1"/>
      <c r="C297" s="1"/>
      <c r="D297" s="1"/>
      <c r="E297" s="1"/>
      <c r="F297" s="1"/>
      <c r="G297" s="1"/>
      <c r="H297" s="1"/>
    </row>
    <row r="298" spans="1:8" ht="12.75">
      <c r="A298" s="1"/>
      <c r="B298" s="1"/>
      <c r="C298" s="1"/>
      <c r="D298" s="1"/>
      <c r="E298" s="1"/>
      <c r="F298" s="1"/>
      <c r="G298" s="1"/>
      <c r="H298" s="1"/>
    </row>
    <row r="299" spans="1:8" ht="12.75">
      <c r="A299" s="1"/>
      <c r="B299" s="1"/>
      <c r="C299" s="1"/>
      <c r="D299" s="1"/>
      <c r="E299" s="1"/>
      <c r="F299" s="1"/>
      <c r="G299" s="1"/>
      <c r="H299" s="1"/>
    </row>
    <row r="300" spans="1:8" ht="12.75">
      <c r="A300" s="1"/>
      <c r="B300" s="1"/>
      <c r="C300" s="1"/>
      <c r="D300" s="1"/>
      <c r="E300" s="1"/>
      <c r="F300" s="1"/>
      <c r="G300" s="1"/>
      <c r="H300" s="1"/>
    </row>
    <row r="301" spans="1:8" ht="12.75">
      <c r="A301" s="1"/>
      <c r="B301" s="1"/>
      <c r="C301" s="1"/>
      <c r="D301" s="1"/>
      <c r="E301" s="1"/>
      <c r="F301" s="1"/>
      <c r="G301" s="1"/>
      <c r="H301" s="1"/>
    </row>
    <row r="302" spans="1:8" ht="12.75">
      <c r="A302" s="1"/>
      <c r="B302" s="1"/>
      <c r="C302" s="1"/>
      <c r="D302" s="1"/>
      <c r="E302" s="1"/>
      <c r="F302" s="1"/>
      <c r="G302" s="1"/>
      <c r="H302" s="1"/>
    </row>
    <row r="303" spans="1:8" ht="12.75">
      <c r="A303" s="1"/>
      <c r="B303" s="1"/>
      <c r="C303" s="1"/>
      <c r="D303" s="1"/>
      <c r="E303" s="1"/>
      <c r="F303" s="1"/>
      <c r="G303" s="1"/>
      <c r="H303" s="1"/>
    </row>
    <row r="304" spans="1:8" ht="12.75">
      <c r="A304" s="1"/>
      <c r="B304" s="1"/>
      <c r="C304" s="1"/>
      <c r="D304" s="1"/>
      <c r="E304" s="1"/>
      <c r="F304" s="1"/>
      <c r="G304" s="1"/>
      <c r="H304" s="1"/>
    </row>
    <row r="305" spans="1:8" ht="12.75">
      <c r="A305" s="1"/>
      <c r="B305" s="1"/>
      <c r="C305" s="1"/>
      <c r="D305" s="1"/>
      <c r="E305" s="1"/>
      <c r="F305" s="1"/>
      <c r="G305" s="1"/>
      <c r="H305" s="1"/>
    </row>
    <row r="306" spans="1:8" ht="12.75">
      <c r="A306" s="1"/>
      <c r="B306" s="1"/>
      <c r="C306" s="1"/>
      <c r="D306" s="1"/>
      <c r="E306" s="1"/>
      <c r="F306" s="1"/>
      <c r="G306" s="1"/>
      <c r="H306" s="1"/>
    </row>
    <row r="307" spans="1:8" ht="12.75">
      <c r="A307" s="1"/>
      <c r="B307" s="1"/>
      <c r="C307" s="1"/>
      <c r="D307" s="1"/>
      <c r="E307" s="1"/>
      <c r="F307" s="1"/>
      <c r="G307" s="1"/>
      <c r="H307" s="1"/>
    </row>
    <row r="308" spans="1:8" ht="12.75">
      <c r="A308" s="1"/>
      <c r="B308" s="1"/>
      <c r="C308" s="1"/>
      <c r="D308" s="1"/>
      <c r="E308" s="1"/>
      <c r="F308" s="1"/>
      <c r="G308" s="1"/>
      <c r="H308" s="1"/>
    </row>
    <row r="309" spans="1:8" ht="12.75">
      <c r="A309" s="1"/>
      <c r="B309" s="1"/>
      <c r="C309" s="1"/>
      <c r="D309" s="1"/>
      <c r="E309" s="1"/>
      <c r="F309" s="1"/>
      <c r="G309" s="1"/>
      <c r="H309" s="1"/>
    </row>
    <row r="310" spans="1:8" ht="12.75">
      <c r="A310" s="1"/>
      <c r="B310" s="1"/>
      <c r="C310" s="1"/>
      <c r="D310" s="1"/>
      <c r="E310" s="1"/>
      <c r="F310" s="1"/>
      <c r="G310" s="1"/>
      <c r="H310" s="1"/>
    </row>
    <row r="311" spans="1:8" ht="12.75">
      <c r="A311" s="1"/>
      <c r="B311" s="1"/>
      <c r="C311" s="1"/>
      <c r="D311" s="1"/>
      <c r="E311" s="1"/>
      <c r="F311" s="1"/>
      <c r="G311" s="1"/>
      <c r="H311" s="1"/>
    </row>
    <row r="312" spans="1:8" ht="12.75">
      <c r="A312" s="1"/>
      <c r="B312" s="1"/>
      <c r="C312" s="1"/>
      <c r="D312" s="1"/>
      <c r="E312" s="1"/>
      <c r="F312" s="1"/>
      <c r="G312" s="1"/>
      <c r="H312" s="1"/>
    </row>
    <row r="313" spans="1:8" ht="12.75">
      <c r="A313" s="1"/>
      <c r="B313" s="1"/>
      <c r="C313" s="1"/>
      <c r="D313" s="1"/>
      <c r="E313" s="1"/>
      <c r="F313" s="1"/>
      <c r="G313" s="1"/>
      <c r="H313" s="1"/>
    </row>
    <row r="314" spans="1:8" ht="12.75">
      <c r="A314" s="1"/>
      <c r="B314" s="1"/>
      <c r="C314" s="1"/>
      <c r="D314" s="1"/>
      <c r="E314" s="1"/>
      <c r="F314" s="1"/>
      <c r="G314" s="1"/>
      <c r="H314" s="1"/>
    </row>
    <row r="315" spans="1:8" ht="12.75">
      <c r="A315" s="1"/>
      <c r="B315" s="1"/>
      <c r="C315" s="1"/>
      <c r="D315" s="1"/>
      <c r="E315" s="1"/>
      <c r="F315" s="1"/>
      <c r="G315" s="1"/>
      <c r="H315" s="1"/>
    </row>
    <row r="316" spans="1:8" ht="12.75">
      <c r="A316" s="1"/>
      <c r="B316" s="1"/>
      <c r="C316" s="1"/>
      <c r="D316" s="1"/>
      <c r="E316" s="1"/>
      <c r="F316" s="1"/>
      <c r="G316" s="1"/>
      <c r="H316" s="1"/>
    </row>
    <row r="317" spans="1:8" ht="12.75">
      <c r="A317" s="1"/>
      <c r="B317" s="1"/>
      <c r="C317" s="1"/>
      <c r="D317" s="1"/>
      <c r="E317" s="1"/>
      <c r="F317" s="1"/>
      <c r="G317" s="1"/>
      <c r="H317" s="1"/>
    </row>
    <row r="318" spans="1:8" ht="12.75">
      <c r="A318" s="1"/>
      <c r="B318" s="1"/>
      <c r="C318" s="1"/>
      <c r="D318" s="1"/>
      <c r="E318" s="1"/>
      <c r="F318" s="1"/>
      <c r="G318" s="1"/>
      <c r="H318" s="1"/>
    </row>
    <row r="319" spans="1:8" ht="12.75">
      <c r="A319" s="1"/>
      <c r="B319" s="1"/>
      <c r="C319" s="1"/>
      <c r="D319" s="1"/>
      <c r="E319" s="1"/>
      <c r="F319" s="1"/>
      <c r="G319" s="1"/>
      <c r="H319" s="1"/>
    </row>
    <row r="320" spans="1:8" ht="12.75">
      <c r="A320" s="1"/>
      <c r="B320" s="1"/>
      <c r="C320" s="1"/>
      <c r="D320" s="1"/>
      <c r="E320" s="1"/>
      <c r="F320" s="1"/>
      <c r="G320" s="1"/>
      <c r="H320" s="1"/>
    </row>
    <row r="321" spans="1:8" ht="12.75">
      <c r="A321" s="1"/>
      <c r="B321" s="1"/>
      <c r="C321" s="1"/>
      <c r="D321" s="1"/>
      <c r="E321" s="1"/>
      <c r="F321" s="1"/>
      <c r="G321" s="1"/>
      <c r="H321" s="1"/>
    </row>
    <row r="322" spans="1:8" ht="12.75">
      <c r="A322" s="1"/>
      <c r="B322" s="1"/>
      <c r="C322" s="1"/>
      <c r="D322" s="1"/>
      <c r="E322" s="1"/>
      <c r="F322" s="1"/>
      <c r="G322" s="1"/>
      <c r="H322" s="1"/>
    </row>
    <row r="323" spans="1:8" ht="12.75">
      <c r="A323" s="1"/>
      <c r="B323" s="1"/>
      <c r="C323" s="1"/>
      <c r="D323" s="1"/>
      <c r="E323" s="1"/>
      <c r="F323" s="1"/>
      <c r="G323" s="1"/>
      <c r="H323" s="1"/>
    </row>
    <row r="324" spans="1:8" ht="12.75">
      <c r="A324" s="1"/>
      <c r="B324" s="1"/>
      <c r="C324" s="1"/>
      <c r="D324" s="1"/>
      <c r="E324" s="1"/>
      <c r="F324" s="1"/>
      <c r="G324" s="1"/>
      <c r="H324" s="1"/>
    </row>
    <row r="325" spans="1:8" ht="12.75">
      <c r="A325" s="1"/>
      <c r="B325" s="1"/>
      <c r="C325" s="1"/>
      <c r="D325" s="1"/>
      <c r="E325" s="1"/>
      <c r="F325" s="1"/>
      <c r="G325" s="1"/>
      <c r="H325" s="1"/>
    </row>
    <row r="326" spans="1:8" ht="12.75">
      <c r="A326" s="1"/>
      <c r="B326" s="1"/>
      <c r="C326" s="1"/>
      <c r="D326" s="1"/>
      <c r="E326" s="1"/>
      <c r="F326" s="1"/>
      <c r="G326" s="1"/>
      <c r="H326" s="1"/>
    </row>
    <row r="327" spans="1:8" ht="12.75">
      <c r="A327" s="1"/>
      <c r="B327" s="1"/>
      <c r="C327" s="1"/>
      <c r="D327" s="1"/>
      <c r="E327" s="1"/>
      <c r="F327" s="1"/>
      <c r="G327" s="1"/>
      <c r="H327" s="1"/>
    </row>
    <row r="328" spans="1:8" ht="12.75">
      <c r="A328" s="1"/>
      <c r="B328" s="1"/>
      <c r="C328" s="1"/>
      <c r="D328" s="1"/>
      <c r="E328" s="1"/>
      <c r="F328" s="1"/>
      <c r="G328" s="1"/>
      <c r="H328" s="1"/>
    </row>
    <row r="329" spans="1:8" ht="12.75">
      <c r="A329" s="1"/>
      <c r="B329" s="1"/>
      <c r="C329" s="1"/>
      <c r="D329" s="1"/>
      <c r="E329" s="1"/>
      <c r="F329" s="1"/>
      <c r="G329" s="1"/>
      <c r="H329" s="1"/>
    </row>
    <row r="330" spans="1:8" ht="12.75">
      <c r="A330" s="1"/>
      <c r="B330" s="1"/>
      <c r="C330" s="1"/>
      <c r="D330" s="1"/>
      <c r="E330" s="1"/>
      <c r="F330" s="1"/>
      <c r="G330" s="1"/>
      <c r="H330" s="1"/>
    </row>
    <row r="331" spans="1:8" ht="12.75">
      <c r="A331" s="1"/>
      <c r="B331" s="1"/>
      <c r="C331" s="1"/>
      <c r="D331" s="1"/>
      <c r="E331" s="1"/>
      <c r="F331" s="1"/>
      <c r="G331" s="1"/>
      <c r="H331" s="1"/>
    </row>
    <row r="332" spans="1:8" ht="12.75">
      <c r="A332" s="1"/>
      <c r="B332" s="1"/>
      <c r="C332" s="1"/>
      <c r="D332" s="1"/>
      <c r="E332" s="1"/>
      <c r="F332" s="1"/>
      <c r="G332" s="1"/>
      <c r="H332" s="1"/>
    </row>
    <row r="333" spans="1:8" ht="12.75">
      <c r="A333" s="1"/>
      <c r="B333" s="1"/>
      <c r="C333" s="1"/>
      <c r="D333" s="1"/>
      <c r="E333" s="1"/>
      <c r="F333" s="1"/>
      <c r="G333" s="1"/>
      <c r="H333" s="1"/>
    </row>
    <row r="334" spans="1:8" ht="12.75">
      <c r="A334" s="1"/>
      <c r="B334" s="1"/>
      <c r="C334" s="1"/>
      <c r="D334" s="1"/>
      <c r="E334" s="1"/>
      <c r="F334" s="1"/>
      <c r="G334" s="1"/>
      <c r="H334" s="1"/>
    </row>
    <row r="335" spans="1:8" ht="12.75">
      <c r="A335" s="1"/>
      <c r="B335" s="1"/>
      <c r="C335" s="1"/>
      <c r="D335" s="1"/>
      <c r="E335" s="1"/>
      <c r="F335" s="1"/>
      <c r="G335" s="1"/>
      <c r="H335" s="1"/>
    </row>
    <row r="336" spans="1:8" ht="12.75">
      <c r="A336" s="1"/>
      <c r="B336" s="1"/>
      <c r="C336" s="1"/>
      <c r="D336" s="1"/>
      <c r="E336" s="1"/>
      <c r="F336" s="1"/>
      <c r="G336" s="1"/>
      <c r="H336" s="1"/>
    </row>
    <row r="337" spans="1:8" ht="12.75">
      <c r="A337" s="1"/>
      <c r="B337" s="1"/>
      <c r="C337" s="1"/>
      <c r="D337" s="1"/>
      <c r="E337" s="1"/>
      <c r="F337" s="1"/>
      <c r="G337" s="1"/>
      <c r="H337" s="1"/>
    </row>
    <row r="338" spans="1:8" ht="12.75">
      <c r="A338" s="1"/>
      <c r="B338" s="1"/>
      <c r="C338" s="1"/>
      <c r="D338" s="1"/>
      <c r="E338" s="1"/>
      <c r="F338" s="1"/>
      <c r="G338" s="1"/>
      <c r="H338" s="1"/>
    </row>
    <row r="339" spans="1:8" ht="12.75">
      <c r="A339" s="1"/>
      <c r="B339" s="1"/>
      <c r="C339" s="1"/>
      <c r="D339" s="1"/>
      <c r="E339" s="1"/>
      <c r="F339" s="1"/>
      <c r="G339" s="1"/>
      <c r="H339" s="1"/>
    </row>
    <row r="340" spans="1:8" ht="12.75">
      <c r="A340" s="1"/>
      <c r="B340" s="1"/>
      <c r="C340" s="1"/>
      <c r="D340" s="1"/>
      <c r="E340" s="1"/>
      <c r="F340" s="1"/>
      <c r="G340" s="1"/>
      <c r="H340" s="1"/>
    </row>
    <row r="341" spans="1:8" ht="12.75">
      <c r="A341" s="1"/>
      <c r="B341" s="1"/>
      <c r="C341" s="1"/>
      <c r="D341" s="1"/>
      <c r="E341" s="1"/>
      <c r="F341" s="1"/>
      <c r="G341" s="1"/>
      <c r="H341" s="1"/>
    </row>
    <row r="342" spans="1:8" ht="12.75">
      <c r="A342" s="1"/>
      <c r="B342" s="1"/>
      <c r="C342" s="1"/>
      <c r="D342" s="1"/>
      <c r="E342" s="1"/>
      <c r="F342" s="1"/>
      <c r="G342" s="1"/>
      <c r="H342" s="1"/>
    </row>
    <row r="343" spans="1:8" ht="12.75">
      <c r="A343" s="1"/>
      <c r="B343" s="1"/>
      <c r="C343" s="1"/>
      <c r="D343" s="1"/>
      <c r="E343" s="1"/>
      <c r="F343" s="1"/>
      <c r="G343" s="1"/>
      <c r="H343" s="1"/>
    </row>
  </sheetData>
  <sheetProtection/>
  <mergeCells count="3">
    <mergeCell ref="A2:H2"/>
    <mergeCell ref="A3:I3"/>
    <mergeCell ref="A1:H1"/>
  </mergeCells>
  <printOptions/>
  <pageMargins left="0.86" right="0.75" top="0.44" bottom="0.4" header="0.3" footer="0.33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K344"/>
  <sheetViews>
    <sheetView zoomScalePageLayoutView="0" workbookViewId="0" topLeftCell="C1">
      <selection activeCell="O8" sqref="O8"/>
    </sheetView>
  </sheetViews>
  <sheetFormatPr defaultColWidth="9.140625" defaultRowHeight="12.75"/>
  <cols>
    <col min="1" max="1" width="7.8515625" style="0" customWidth="1"/>
    <col min="2" max="2" width="42.57421875" style="0" customWidth="1"/>
    <col min="3" max="3" width="5.28125" style="0" customWidth="1"/>
    <col min="4" max="4" width="13.421875" style="0" customWidth="1"/>
    <col min="5" max="5" width="13.140625" style="0" customWidth="1"/>
    <col min="6" max="6" width="15.00390625" style="0" customWidth="1"/>
    <col min="7" max="7" width="13.421875" style="0" customWidth="1"/>
    <col min="8" max="8" width="12.57421875" style="0" customWidth="1"/>
    <col min="9" max="9" width="10.140625" style="0" customWidth="1"/>
    <col min="10" max="11" width="0" style="0" hidden="1" customWidth="1"/>
  </cols>
  <sheetData>
    <row r="1" spans="1:8" ht="24" customHeight="1">
      <c r="A1" s="112" t="s">
        <v>401</v>
      </c>
      <c r="B1" s="112"/>
      <c r="C1" s="112"/>
      <c r="D1" s="112"/>
      <c r="E1" s="112"/>
      <c r="F1" s="112"/>
      <c r="G1" s="112"/>
      <c r="H1" s="112"/>
    </row>
    <row r="2" spans="1:8" ht="15.75">
      <c r="A2" s="113" t="s">
        <v>0</v>
      </c>
      <c r="B2" s="113"/>
      <c r="C2" s="113"/>
      <c r="D2" s="113"/>
      <c r="E2" s="113"/>
      <c r="F2" s="113"/>
      <c r="G2" s="113"/>
      <c r="H2" s="113"/>
    </row>
    <row r="3" spans="1:9" ht="15.75">
      <c r="A3" s="113" t="s">
        <v>90</v>
      </c>
      <c r="B3" s="113"/>
      <c r="C3" s="113"/>
      <c r="D3" s="113"/>
      <c r="E3" s="113"/>
      <c r="F3" s="113"/>
      <c r="G3" s="113"/>
      <c r="H3" s="113"/>
      <c r="I3" s="113"/>
    </row>
    <row r="5" spans="1:9" ht="60">
      <c r="A5" s="8" t="s">
        <v>2</v>
      </c>
      <c r="B5" s="8" t="s">
        <v>86</v>
      </c>
      <c r="C5" s="8" t="s">
        <v>87</v>
      </c>
      <c r="D5" s="8" t="s">
        <v>88</v>
      </c>
      <c r="E5" s="8" t="s">
        <v>89</v>
      </c>
      <c r="F5" s="8" t="s">
        <v>10</v>
      </c>
      <c r="G5" s="8" t="s">
        <v>11</v>
      </c>
      <c r="H5" s="8" t="s">
        <v>421</v>
      </c>
      <c r="I5" s="8" t="s">
        <v>520</v>
      </c>
    </row>
    <row r="6" spans="1:11" ht="15">
      <c r="A6" s="8">
        <v>1</v>
      </c>
      <c r="B6" s="27" t="s">
        <v>91</v>
      </c>
      <c r="C6" s="8">
        <v>1</v>
      </c>
      <c r="D6" s="8">
        <v>5000</v>
      </c>
      <c r="E6" s="26">
        <v>35309</v>
      </c>
      <c r="F6" s="8">
        <f>C6*D6</f>
        <v>5000</v>
      </c>
      <c r="G6" s="8">
        <f>F6*J6</f>
        <v>900</v>
      </c>
      <c r="H6" s="8">
        <f>F6-G6</f>
        <v>4100</v>
      </c>
      <c r="I6" s="63">
        <f>H6-K6</f>
        <v>3362</v>
      </c>
      <c r="J6" s="46">
        <v>0.18</v>
      </c>
      <c r="K6">
        <f>ROUND(H6*J6,)</f>
        <v>738</v>
      </c>
    </row>
    <row r="7" spans="1:11" ht="15">
      <c r="A7" s="8">
        <v>2</v>
      </c>
      <c r="B7" s="27" t="s">
        <v>92</v>
      </c>
      <c r="C7" s="8">
        <v>1</v>
      </c>
      <c r="D7" s="8">
        <v>6000</v>
      </c>
      <c r="E7" s="26">
        <v>35309</v>
      </c>
      <c r="F7" s="8">
        <f aca="true" t="shared" si="0" ref="F7:F50">C7*D7</f>
        <v>6000</v>
      </c>
      <c r="G7" s="8">
        <f aca="true" t="shared" si="1" ref="G7:G50">F7*J7</f>
        <v>1080</v>
      </c>
      <c r="H7" s="8">
        <f aca="true" t="shared" si="2" ref="H7:H50">F7-G7</f>
        <v>4920</v>
      </c>
      <c r="I7" s="63">
        <f aca="true" t="shared" si="3" ref="I7:I50">H7-K7</f>
        <v>4034</v>
      </c>
      <c r="J7" s="46">
        <v>0.18</v>
      </c>
      <c r="K7">
        <f aca="true" t="shared" si="4" ref="K7:K50">ROUND(H7*J7,)</f>
        <v>886</v>
      </c>
    </row>
    <row r="8" spans="1:11" ht="15">
      <c r="A8" s="8">
        <v>3</v>
      </c>
      <c r="B8" s="27" t="s">
        <v>93</v>
      </c>
      <c r="C8" s="8">
        <v>1</v>
      </c>
      <c r="D8" s="8">
        <v>5000</v>
      </c>
      <c r="E8" s="26">
        <v>35309</v>
      </c>
      <c r="F8" s="8">
        <f t="shared" si="0"/>
        <v>5000</v>
      </c>
      <c r="G8" s="8">
        <f t="shared" si="1"/>
        <v>900</v>
      </c>
      <c r="H8" s="8">
        <f t="shared" si="2"/>
        <v>4100</v>
      </c>
      <c r="I8" s="63">
        <f t="shared" si="3"/>
        <v>3362</v>
      </c>
      <c r="J8" s="46">
        <v>0.18</v>
      </c>
      <c r="K8">
        <f t="shared" si="4"/>
        <v>738</v>
      </c>
    </row>
    <row r="9" spans="1:11" ht="15">
      <c r="A9" s="8">
        <v>4</v>
      </c>
      <c r="B9" s="27" t="s">
        <v>94</v>
      </c>
      <c r="C9" s="8">
        <v>1</v>
      </c>
      <c r="D9" s="8">
        <v>1500</v>
      </c>
      <c r="E9" s="26">
        <v>32417</v>
      </c>
      <c r="F9" s="8">
        <f t="shared" si="0"/>
        <v>1500</v>
      </c>
      <c r="G9" s="8">
        <f t="shared" si="1"/>
        <v>270</v>
      </c>
      <c r="H9" s="8">
        <f t="shared" si="2"/>
        <v>1230</v>
      </c>
      <c r="I9" s="63">
        <f t="shared" si="3"/>
        <v>1009</v>
      </c>
      <c r="J9" s="46">
        <v>0.18</v>
      </c>
      <c r="K9">
        <f t="shared" si="4"/>
        <v>221</v>
      </c>
    </row>
    <row r="10" spans="1:11" ht="15">
      <c r="A10" s="8">
        <v>5</v>
      </c>
      <c r="B10" s="27" t="s">
        <v>95</v>
      </c>
      <c r="C10" s="8">
        <v>1</v>
      </c>
      <c r="D10" s="8">
        <v>6000</v>
      </c>
      <c r="E10" s="26">
        <v>35309</v>
      </c>
      <c r="F10" s="8">
        <f t="shared" si="0"/>
        <v>6000</v>
      </c>
      <c r="G10" s="8">
        <f t="shared" si="1"/>
        <v>1080</v>
      </c>
      <c r="H10" s="8">
        <f t="shared" si="2"/>
        <v>4920</v>
      </c>
      <c r="I10" s="63">
        <f t="shared" si="3"/>
        <v>4034</v>
      </c>
      <c r="J10" s="46">
        <v>0.18</v>
      </c>
      <c r="K10">
        <f t="shared" si="4"/>
        <v>886</v>
      </c>
    </row>
    <row r="11" spans="1:11" ht="15">
      <c r="A11" s="28">
        <v>6</v>
      </c>
      <c r="B11" s="27" t="s">
        <v>96</v>
      </c>
      <c r="C11" s="8">
        <v>4</v>
      </c>
      <c r="D11" s="8">
        <v>3000</v>
      </c>
      <c r="E11" s="26">
        <v>30864</v>
      </c>
      <c r="F11" s="8">
        <f t="shared" si="0"/>
        <v>12000</v>
      </c>
      <c r="G11" s="8">
        <f t="shared" si="1"/>
        <v>2160</v>
      </c>
      <c r="H11" s="8">
        <f t="shared" si="2"/>
        <v>9840</v>
      </c>
      <c r="I11" s="63">
        <f t="shared" si="3"/>
        <v>8069</v>
      </c>
      <c r="J11" s="46">
        <v>0.18</v>
      </c>
      <c r="K11">
        <f t="shared" si="4"/>
        <v>1771</v>
      </c>
    </row>
    <row r="12" spans="1:11" ht="15">
      <c r="A12" s="28">
        <v>7</v>
      </c>
      <c r="B12" s="27" t="s">
        <v>97</v>
      </c>
      <c r="C12" s="8">
        <v>1</v>
      </c>
      <c r="D12" s="8">
        <v>3500</v>
      </c>
      <c r="E12" s="26">
        <v>32782</v>
      </c>
      <c r="F12" s="8">
        <f t="shared" si="0"/>
        <v>3500</v>
      </c>
      <c r="G12" s="8">
        <f t="shared" si="1"/>
        <v>630</v>
      </c>
      <c r="H12" s="8">
        <f t="shared" si="2"/>
        <v>2870</v>
      </c>
      <c r="I12" s="63">
        <f t="shared" si="3"/>
        <v>2353</v>
      </c>
      <c r="J12" s="46">
        <v>0.18</v>
      </c>
      <c r="K12">
        <f t="shared" si="4"/>
        <v>517</v>
      </c>
    </row>
    <row r="13" spans="1:11" ht="15">
      <c r="A13" s="28">
        <v>8</v>
      </c>
      <c r="B13" s="27" t="s">
        <v>98</v>
      </c>
      <c r="C13" s="8">
        <v>1</v>
      </c>
      <c r="D13" s="8">
        <v>3500</v>
      </c>
      <c r="E13" s="26">
        <v>32690</v>
      </c>
      <c r="F13" s="8">
        <f t="shared" si="0"/>
        <v>3500</v>
      </c>
      <c r="G13" s="8">
        <f t="shared" si="1"/>
        <v>630</v>
      </c>
      <c r="H13" s="8">
        <f t="shared" si="2"/>
        <v>2870</v>
      </c>
      <c r="I13" s="63">
        <f t="shared" si="3"/>
        <v>2353</v>
      </c>
      <c r="J13" s="46">
        <v>0.18</v>
      </c>
      <c r="K13">
        <f t="shared" si="4"/>
        <v>517</v>
      </c>
    </row>
    <row r="14" spans="1:11" ht="15">
      <c r="A14" s="28">
        <v>9</v>
      </c>
      <c r="B14" s="27" t="s">
        <v>100</v>
      </c>
      <c r="C14" s="8">
        <v>1</v>
      </c>
      <c r="D14" s="8">
        <v>4500</v>
      </c>
      <c r="E14" s="26">
        <v>35674</v>
      </c>
      <c r="F14" s="8">
        <f t="shared" si="0"/>
        <v>4500</v>
      </c>
      <c r="G14" s="8">
        <f t="shared" si="1"/>
        <v>810</v>
      </c>
      <c r="H14" s="8">
        <f t="shared" si="2"/>
        <v>3690</v>
      </c>
      <c r="I14" s="63">
        <f t="shared" si="3"/>
        <v>3026</v>
      </c>
      <c r="J14" s="46">
        <v>0.18</v>
      </c>
      <c r="K14">
        <f t="shared" si="4"/>
        <v>664</v>
      </c>
    </row>
    <row r="15" spans="1:11" ht="15">
      <c r="A15" s="28">
        <v>10</v>
      </c>
      <c r="B15" s="27" t="s">
        <v>101</v>
      </c>
      <c r="C15" s="8">
        <v>1</v>
      </c>
      <c r="D15" s="8">
        <v>2500</v>
      </c>
      <c r="E15" s="26">
        <v>33817</v>
      </c>
      <c r="F15" s="8">
        <f t="shared" si="0"/>
        <v>2500</v>
      </c>
      <c r="G15" s="8">
        <f t="shared" si="1"/>
        <v>450</v>
      </c>
      <c r="H15" s="8">
        <f t="shared" si="2"/>
        <v>2050</v>
      </c>
      <c r="I15" s="63">
        <f t="shared" si="3"/>
        <v>1681</v>
      </c>
      <c r="J15" s="46">
        <v>0.18</v>
      </c>
      <c r="K15">
        <f t="shared" si="4"/>
        <v>369</v>
      </c>
    </row>
    <row r="16" spans="1:11" ht="15">
      <c r="A16" s="28">
        <v>11</v>
      </c>
      <c r="B16" s="27" t="s">
        <v>102</v>
      </c>
      <c r="C16" s="8">
        <v>1</v>
      </c>
      <c r="D16" s="8">
        <v>4000</v>
      </c>
      <c r="E16" s="26">
        <v>32203</v>
      </c>
      <c r="F16" s="8">
        <f t="shared" si="0"/>
        <v>4000</v>
      </c>
      <c r="G16" s="8">
        <f t="shared" si="1"/>
        <v>720</v>
      </c>
      <c r="H16" s="8">
        <f t="shared" si="2"/>
        <v>3280</v>
      </c>
      <c r="I16" s="63">
        <f t="shared" si="3"/>
        <v>2690</v>
      </c>
      <c r="J16" s="46">
        <v>0.18</v>
      </c>
      <c r="K16">
        <f t="shared" si="4"/>
        <v>590</v>
      </c>
    </row>
    <row r="17" spans="1:11" ht="15">
      <c r="A17" s="14">
        <v>12</v>
      </c>
      <c r="B17" s="15" t="s">
        <v>103</v>
      </c>
      <c r="C17" s="14">
        <v>1</v>
      </c>
      <c r="D17" s="14">
        <v>6500</v>
      </c>
      <c r="E17" s="26">
        <v>35309</v>
      </c>
      <c r="F17" s="8">
        <f t="shared" si="0"/>
        <v>6500</v>
      </c>
      <c r="G17" s="8">
        <f t="shared" si="1"/>
        <v>1170</v>
      </c>
      <c r="H17" s="8">
        <f t="shared" si="2"/>
        <v>5330</v>
      </c>
      <c r="I17" s="63">
        <f t="shared" si="3"/>
        <v>4371</v>
      </c>
      <c r="J17" s="46">
        <v>0.18</v>
      </c>
      <c r="K17">
        <f t="shared" si="4"/>
        <v>959</v>
      </c>
    </row>
    <row r="18" spans="1:11" ht="15">
      <c r="A18" s="14">
        <v>13</v>
      </c>
      <c r="B18" s="15" t="s">
        <v>104</v>
      </c>
      <c r="C18" s="14">
        <v>1</v>
      </c>
      <c r="D18" s="14">
        <v>1150</v>
      </c>
      <c r="E18" s="26">
        <v>30773</v>
      </c>
      <c r="F18" s="8">
        <f t="shared" si="0"/>
        <v>1150</v>
      </c>
      <c r="G18" s="8">
        <f t="shared" si="1"/>
        <v>207</v>
      </c>
      <c r="H18" s="8">
        <f t="shared" si="2"/>
        <v>943</v>
      </c>
      <c r="I18" s="63">
        <f t="shared" si="3"/>
        <v>773</v>
      </c>
      <c r="J18" s="46">
        <v>0.18</v>
      </c>
      <c r="K18">
        <f t="shared" si="4"/>
        <v>170</v>
      </c>
    </row>
    <row r="19" spans="1:11" ht="15">
      <c r="A19" s="14">
        <v>14</v>
      </c>
      <c r="B19" s="15" t="s">
        <v>102</v>
      </c>
      <c r="C19" s="14">
        <v>1</v>
      </c>
      <c r="D19" s="14">
        <v>3000</v>
      </c>
      <c r="E19" s="26">
        <v>33117</v>
      </c>
      <c r="F19" s="8">
        <f t="shared" si="0"/>
        <v>3000</v>
      </c>
      <c r="G19" s="8">
        <f t="shared" si="1"/>
        <v>540</v>
      </c>
      <c r="H19" s="8">
        <f t="shared" si="2"/>
        <v>2460</v>
      </c>
      <c r="I19" s="63">
        <f t="shared" si="3"/>
        <v>2017</v>
      </c>
      <c r="J19" s="46">
        <v>0.18</v>
      </c>
      <c r="K19">
        <f t="shared" si="4"/>
        <v>443</v>
      </c>
    </row>
    <row r="20" spans="1:11" ht="15">
      <c r="A20" s="14">
        <v>15</v>
      </c>
      <c r="B20" s="15" t="s">
        <v>106</v>
      </c>
      <c r="C20" s="14">
        <v>1</v>
      </c>
      <c r="D20" s="14">
        <v>6500</v>
      </c>
      <c r="E20" s="26">
        <v>35521</v>
      </c>
      <c r="F20" s="8">
        <f t="shared" si="0"/>
        <v>6500</v>
      </c>
      <c r="G20" s="8">
        <f t="shared" si="1"/>
        <v>1170</v>
      </c>
      <c r="H20" s="8">
        <f t="shared" si="2"/>
        <v>5330</v>
      </c>
      <c r="I20" s="63">
        <f t="shared" si="3"/>
        <v>4371</v>
      </c>
      <c r="J20" s="46">
        <v>0.18</v>
      </c>
      <c r="K20">
        <f t="shared" si="4"/>
        <v>959</v>
      </c>
    </row>
    <row r="21" spans="1:11" ht="15">
      <c r="A21" s="14">
        <v>16</v>
      </c>
      <c r="B21" s="15" t="s">
        <v>107</v>
      </c>
      <c r="C21" s="14">
        <v>1</v>
      </c>
      <c r="D21" s="14">
        <v>2300</v>
      </c>
      <c r="E21" s="26">
        <v>31990</v>
      </c>
      <c r="F21" s="8">
        <f t="shared" si="0"/>
        <v>2300</v>
      </c>
      <c r="G21" s="8">
        <f t="shared" si="1"/>
        <v>414</v>
      </c>
      <c r="H21" s="8">
        <f t="shared" si="2"/>
        <v>1886</v>
      </c>
      <c r="I21" s="63">
        <f t="shared" si="3"/>
        <v>1547</v>
      </c>
      <c r="J21" s="46">
        <v>0.18</v>
      </c>
      <c r="K21">
        <f t="shared" si="4"/>
        <v>339</v>
      </c>
    </row>
    <row r="22" spans="1:11" ht="15">
      <c r="A22" s="14">
        <v>17</v>
      </c>
      <c r="B22" s="15" t="s">
        <v>108</v>
      </c>
      <c r="C22" s="14">
        <v>1</v>
      </c>
      <c r="D22" s="14">
        <v>6500</v>
      </c>
      <c r="E22" s="26">
        <v>35704</v>
      </c>
      <c r="F22" s="8">
        <f t="shared" si="0"/>
        <v>6500</v>
      </c>
      <c r="G22" s="8">
        <f t="shared" si="1"/>
        <v>1170</v>
      </c>
      <c r="H22" s="8">
        <f t="shared" si="2"/>
        <v>5330</v>
      </c>
      <c r="I22" s="63">
        <f t="shared" si="3"/>
        <v>4371</v>
      </c>
      <c r="J22" s="46">
        <v>0.18</v>
      </c>
      <c r="K22">
        <f t="shared" si="4"/>
        <v>959</v>
      </c>
    </row>
    <row r="23" spans="1:11" ht="15">
      <c r="A23" s="14">
        <v>18</v>
      </c>
      <c r="B23" s="15" t="s">
        <v>109</v>
      </c>
      <c r="C23" s="14">
        <v>1</v>
      </c>
      <c r="D23" s="14">
        <v>4800</v>
      </c>
      <c r="E23" s="26">
        <v>35947</v>
      </c>
      <c r="F23" s="8">
        <f t="shared" si="0"/>
        <v>4800</v>
      </c>
      <c r="G23" s="8">
        <f t="shared" si="1"/>
        <v>864</v>
      </c>
      <c r="H23" s="8">
        <f t="shared" si="2"/>
        <v>3936</v>
      </c>
      <c r="I23" s="63">
        <f t="shared" si="3"/>
        <v>3228</v>
      </c>
      <c r="J23" s="46">
        <v>0.18</v>
      </c>
      <c r="K23">
        <f t="shared" si="4"/>
        <v>708</v>
      </c>
    </row>
    <row r="24" spans="1:11" ht="15">
      <c r="A24" s="14">
        <v>19</v>
      </c>
      <c r="B24" s="15" t="s">
        <v>110</v>
      </c>
      <c r="C24" s="14">
        <v>1</v>
      </c>
      <c r="D24" s="14">
        <v>6500</v>
      </c>
      <c r="E24" s="26">
        <v>35947</v>
      </c>
      <c r="F24" s="8">
        <f t="shared" si="0"/>
        <v>6500</v>
      </c>
      <c r="G24" s="8">
        <f t="shared" si="1"/>
        <v>1170</v>
      </c>
      <c r="H24" s="8">
        <f t="shared" si="2"/>
        <v>5330</v>
      </c>
      <c r="I24" s="63">
        <f t="shared" si="3"/>
        <v>4371</v>
      </c>
      <c r="J24" s="46">
        <v>0.18</v>
      </c>
      <c r="K24">
        <f t="shared" si="4"/>
        <v>959</v>
      </c>
    </row>
    <row r="25" spans="1:11" ht="15">
      <c r="A25" s="14">
        <v>20</v>
      </c>
      <c r="B25" s="15" t="s">
        <v>111</v>
      </c>
      <c r="C25" s="14">
        <v>3</v>
      </c>
      <c r="D25" s="14">
        <v>2400</v>
      </c>
      <c r="E25" s="26">
        <v>32295</v>
      </c>
      <c r="F25" s="8">
        <f t="shared" si="0"/>
        <v>7200</v>
      </c>
      <c r="G25" s="8">
        <f t="shared" si="1"/>
        <v>1296</v>
      </c>
      <c r="H25" s="8">
        <f t="shared" si="2"/>
        <v>5904</v>
      </c>
      <c r="I25" s="63">
        <f t="shared" si="3"/>
        <v>4841</v>
      </c>
      <c r="J25" s="46">
        <v>0.18</v>
      </c>
      <c r="K25">
        <f t="shared" si="4"/>
        <v>1063</v>
      </c>
    </row>
    <row r="26" spans="1:11" ht="15">
      <c r="A26" s="14">
        <v>21</v>
      </c>
      <c r="B26" s="15" t="s">
        <v>99</v>
      </c>
      <c r="C26" s="14">
        <v>2</v>
      </c>
      <c r="D26" s="14">
        <v>1900</v>
      </c>
      <c r="E26" s="26">
        <v>33786</v>
      </c>
      <c r="F26" s="8">
        <f t="shared" si="0"/>
        <v>3800</v>
      </c>
      <c r="G26" s="8">
        <f t="shared" si="1"/>
        <v>684</v>
      </c>
      <c r="H26" s="8">
        <f t="shared" si="2"/>
        <v>3116</v>
      </c>
      <c r="I26" s="63">
        <f t="shared" si="3"/>
        <v>2555</v>
      </c>
      <c r="J26" s="46">
        <v>0.18</v>
      </c>
      <c r="K26">
        <f t="shared" si="4"/>
        <v>561</v>
      </c>
    </row>
    <row r="27" spans="1:11" ht="15">
      <c r="A27" s="14">
        <v>22</v>
      </c>
      <c r="B27" s="15" t="s">
        <v>112</v>
      </c>
      <c r="C27" s="14">
        <v>4</v>
      </c>
      <c r="D27" s="14">
        <v>1750</v>
      </c>
      <c r="E27" s="26">
        <v>31168</v>
      </c>
      <c r="F27" s="8">
        <f t="shared" si="0"/>
        <v>7000</v>
      </c>
      <c r="G27" s="8">
        <f t="shared" si="1"/>
        <v>1260</v>
      </c>
      <c r="H27" s="8">
        <f t="shared" si="2"/>
        <v>5740</v>
      </c>
      <c r="I27" s="63">
        <f t="shared" si="3"/>
        <v>4707</v>
      </c>
      <c r="J27" s="46">
        <v>0.18</v>
      </c>
      <c r="K27">
        <f t="shared" si="4"/>
        <v>1033</v>
      </c>
    </row>
    <row r="28" spans="1:11" ht="15">
      <c r="A28" s="14">
        <v>23</v>
      </c>
      <c r="B28" s="15" t="s">
        <v>113</v>
      </c>
      <c r="C28" s="14">
        <v>1</v>
      </c>
      <c r="D28" s="14">
        <v>4000</v>
      </c>
      <c r="E28" s="26">
        <v>31168</v>
      </c>
      <c r="F28" s="8">
        <f t="shared" si="0"/>
        <v>4000</v>
      </c>
      <c r="G28" s="8">
        <f t="shared" si="1"/>
        <v>720</v>
      </c>
      <c r="H28" s="8">
        <f t="shared" si="2"/>
        <v>3280</v>
      </c>
      <c r="I28" s="63">
        <f t="shared" si="3"/>
        <v>2690</v>
      </c>
      <c r="J28" s="46">
        <v>0.18</v>
      </c>
      <c r="K28">
        <f t="shared" si="4"/>
        <v>590</v>
      </c>
    </row>
    <row r="29" spans="1:11" ht="15">
      <c r="A29" s="14">
        <v>24</v>
      </c>
      <c r="B29" s="15" t="s">
        <v>114</v>
      </c>
      <c r="C29" s="14">
        <v>1</v>
      </c>
      <c r="D29" s="14">
        <v>1500</v>
      </c>
      <c r="E29" s="26">
        <v>31168</v>
      </c>
      <c r="F29" s="8">
        <f t="shared" si="0"/>
        <v>1500</v>
      </c>
      <c r="G29" s="8">
        <f t="shared" si="1"/>
        <v>270</v>
      </c>
      <c r="H29" s="8">
        <f t="shared" si="2"/>
        <v>1230</v>
      </c>
      <c r="I29" s="63">
        <f t="shared" si="3"/>
        <v>1009</v>
      </c>
      <c r="J29" s="46">
        <v>0.18</v>
      </c>
      <c r="K29">
        <f t="shared" si="4"/>
        <v>221</v>
      </c>
    </row>
    <row r="30" spans="1:11" ht="15">
      <c r="A30" s="14">
        <v>25</v>
      </c>
      <c r="B30" s="15" t="s">
        <v>115</v>
      </c>
      <c r="C30" s="14">
        <v>2</v>
      </c>
      <c r="D30" s="14">
        <v>950</v>
      </c>
      <c r="E30" s="26">
        <v>30864</v>
      </c>
      <c r="F30" s="8">
        <f t="shared" si="0"/>
        <v>1900</v>
      </c>
      <c r="G30" s="8">
        <f t="shared" si="1"/>
        <v>342</v>
      </c>
      <c r="H30" s="8">
        <f t="shared" si="2"/>
        <v>1558</v>
      </c>
      <c r="I30" s="63">
        <f t="shared" si="3"/>
        <v>1278</v>
      </c>
      <c r="J30" s="46">
        <v>0.18</v>
      </c>
      <c r="K30">
        <f t="shared" si="4"/>
        <v>280</v>
      </c>
    </row>
    <row r="31" spans="1:11" ht="15">
      <c r="A31" s="14">
        <v>26</v>
      </c>
      <c r="B31" s="15" t="s">
        <v>116</v>
      </c>
      <c r="C31" s="14">
        <v>1</v>
      </c>
      <c r="D31" s="14">
        <v>4500</v>
      </c>
      <c r="E31" s="26">
        <v>31472</v>
      </c>
      <c r="F31" s="8">
        <f t="shared" si="0"/>
        <v>4500</v>
      </c>
      <c r="G31" s="8">
        <f t="shared" si="1"/>
        <v>810</v>
      </c>
      <c r="H31" s="8">
        <f t="shared" si="2"/>
        <v>3690</v>
      </c>
      <c r="I31" s="63">
        <f t="shared" si="3"/>
        <v>3026</v>
      </c>
      <c r="J31" s="46">
        <v>0.18</v>
      </c>
      <c r="K31">
        <f t="shared" si="4"/>
        <v>664</v>
      </c>
    </row>
    <row r="32" spans="1:11" ht="15">
      <c r="A32" s="14">
        <v>27</v>
      </c>
      <c r="B32" s="15" t="s">
        <v>117</v>
      </c>
      <c r="C32" s="14">
        <v>1</v>
      </c>
      <c r="D32" s="14">
        <v>1100</v>
      </c>
      <c r="E32" s="26">
        <v>33848</v>
      </c>
      <c r="F32" s="8">
        <f t="shared" si="0"/>
        <v>1100</v>
      </c>
      <c r="G32" s="8">
        <f t="shared" si="1"/>
        <v>198</v>
      </c>
      <c r="H32" s="8">
        <f t="shared" si="2"/>
        <v>902</v>
      </c>
      <c r="I32" s="63">
        <f t="shared" si="3"/>
        <v>740</v>
      </c>
      <c r="J32" s="46">
        <v>0.18</v>
      </c>
      <c r="K32">
        <f t="shared" si="4"/>
        <v>162</v>
      </c>
    </row>
    <row r="33" spans="1:11" ht="15">
      <c r="A33" s="14">
        <v>28</v>
      </c>
      <c r="B33" s="15" t="s">
        <v>118</v>
      </c>
      <c r="C33" s="14">
        <v>5</v>
      </c>
      <c r="D33" s="14">
        <v>1300</v>
      </c>
      <c r="E33" s="26">
        <v>33147</v>
      </c>
      <c r="F33" s="8">
        <f t="shared" si="0"/>
        <v>6500</v>
      </c>
      <c r="G33" s="8">
        <f t="shared" si="1"/>
        <v>1170</v>
      </c>
      <c r="H33" s="8">
        <f t="shared" si="2"/>
        <v>5330</v>
      </c>
      <c r="I33" s="63">
        <f t="shared" si="3"/>
        <v>4371</v>
      </c>
      <c r="J33" s="46">
        <v>0.18</v>
      </c>
      <c r="K33">
        <f t="shared" si="4"/>
        <v>959</v>
      </c>
    </row>
    <row r="34" spans="1:11" ht="15">
      <c r="A34" s="14">
        <v>29</v>
      </c>
      <c r="B34" s="15" t="s">
        <v>119</v>
      </c>
      <c r="C34" s="14">
        <v>1</v>
      </c>
      <c r="D34" s="14">
        <v>750</v>
      </c>
      <c r="E34" s="26">
        <v>33848</v>
      </c>
      <c r="F34" s="8">
        <f t="shared" si="0"/>
        <v>750</v>
      </c>
      <c r="G34" s="8">
        <f t="shared" si="1"/>
        <v>135</v>
      </c>
      <c r="H34" s="8">
        <f t="shared" si="2"/>
        <v>615</v>
      </c>
      <c r="I34" s="63">
        <f t="shared" si="3"/>
        <v>504</v>
      </c>
      <c r="J34" s="46">
        <v>0.18</v>
      </c>
      <c r="K34">
        <f t="shared" si="4"/>
        <v>111</v>
      </c>
    </row>
    <row r="35" spans="1:11" ht="15">
      <c r="A35" s="14">
        <v>30</v>
      </c>
      <c r="B35" s="15" t="s">
        <v>120</v>
      </c>
      <c r="C35" s="14">
        <v>1</v>
      </c>
      <c r="D35" s="14">
        <v>3500</v>
      </c>
      <c r="E35" s="26">
        <v>33848</v>
      </c>
      <c r="F35" s="8">
        <f t="shared" si="0"/>
        <v>3500</v>
      </c>
      <c r="G35" s="8">
        <f t="shared" si="1"/>
        <v>630</v>
      </c>
      <c r="H35" s="8">
        <f t="shared" si="2"/>
        <v>2870</v>
      </c>
      <c r="I35" s="63">
        <f t="shared" si="3"/>
        <v>2353</v>
      </c>
      <c r="J35" s="46">
        <v>0.18</v>
      </c>
      <c r="K35">
        <f t="shared" si="4"/>
        <v>517</v>
      </c>
    </row>
    <row r="36" spans="1:11" ht="15">
      <c r="A36" s="14">
        <v>31</v>
      </c>
      <c r="B36" s="15" t="s">
        <v>121</v>
      </c>
      <c r="C36" s="14">
        <v>1</v>
      </c>
      <c r="D36" s="14">
        <v>1300</v>
      </c>
      <c r="E36" s="26">
        <v>32782</v>
      </c>
      <c r="F36" s="8">
        <f t="shared" si="0"/>
        <v>1300</v>
      </c>
      <c r="G36" s="8">
        <f t="shared" si="1"/>
        <v>234</v>
      </c>
      <c r="H36" s="8">
        <f t="shared" si="2"/>
        <v>1066</v>
      </c>
      <c r="I36" s="63">
        <f t="shared" si="3"/>
        <v>874</v>
      </c>
      <c r="J36" s="46">
        <v>0.18</v>
      </c>
      <c r="K36">
        <f t="shared" si="4"/>
        <v>192</v>
      </c>
    </row>
    <row r="37" spans="1:11" ht="15">
      <c r="A37" s="14">
        <v>32</v>
      </c>
      <c r="B37" s="15" t="s">
        <v>122</v>
      </c>
      <c r="C37" s="14">
        <v>1</v>
      </c>
      <c r="D37" s="14">
        <v>1150</v>
      </c>
      <c r="E37" s="26">
        <v>33817</v>
      </c>
      <c r="F37" s="8">
        <f t="shared" si="0"/>
        <v>1150</v>
      </c>
      <c r="G37" s="8">
        <f t="shared" si="1"/>
        <v>207</v>
      </c>
      <c r="H37" s="8">
        <f t="shared" si="2"/>
        <v>943</v>
      </c>
      <c r="I37" s="63">
        <f t="shared" si="3"/>
        <v>773</v>
      </c>
      <c r="J37" s="46">
        <v>0.18</v>
      </c>
      <c r="K37">
        <f t="shared" si="4"/>
        <v>170</v>
      </c>
    </row>
    <row r="38" spans="1:11" ht="15">
      <c r="A38" s="14">
        <v>33</v>
      </c>
      <c r="B38" s="15" t="s">
        <v>111</v>
      </c>
      <c r="C38" s="14">
        <v>2</v>
      </c>
      <c r="D38" s="14">
        <v>750</v>
      </c>
      <c r="E38" s="26">
        <v>33695</v>
      </c>
      <c r="F38" s="8">
        <f t="shared" si="0"/>
        <v>1500</v>
      </c>
      <c r="G38" s="8">
        <f t="shared" si="1"/>
        <v>270</v>
      </c>
      <c r="H38" s="8">
        <f t="shared" si="2"/>
        <v>1230</v>
      </c>
      <c r="I38" s="63">
        <f t="shared" si="3"/>
        <v>1009</v>
      </c>
      <c r="J38" s="46">
        <v>0.18</v>
      </c>
      <c r="K38">
        <f t="shared" si="4"/>
        <v>221</v>
      </c>
    </row>
    <row r="39" spans="1:11" ht="15">
      <c r="A39" s="14">
        <v>34</v>
      </c>
      <c r="B39" s="15" t="s">
        <v>124</v>
      </c>
      <c r="C39" s="14">
        <v>1</v>
      </c>
      <c r="D39" s="14">
        <v>6500</v>
      </c>
      <c r="E39" s="26">
        <v>32568</v>
      </c>
      <c r="F39" s="8">
        <f t="shared" si="0"/>
        <v>6500</v>
      </c>
      <c r="G39" s="8">
        <f t="shared" si="1"/>
        <v>1170</v>
      </c>
      <c r="H39" s="8">
        <f t="shared" si="2"/>
        <v>5330</v>
      </c>
      <c r="I39" s="63">
        <f t="shared" si="3"/>
        <v>4371</v>
      </c>
      <c r="J39" s="46">
        <v>0.18</v>
      </c>
      <c r="K39">
        <f t="shared" si="4"/>
        <v>959</v>
      </c>
    </row>
    <row r="40" spans="1:11" ht="15">
      <c r="A40" s="14">
        <v>35</v>
      </c>
      <c r="B40" s="15" t="s">
        <v>123</v>
      </c>
      <c r="C40" s="14">
        <v>2</v>
      </c>
      <c r="D40" s="14">
        <v>900</v>
      </c>
      <c r="E40" s="26">
        <v>32568</v>
      </c>
      <c r="F40" s="8">
        <f t="shared" si="0"/>
        <v>1800</v>
      </c>
      <c r="G40" s="8">
        <f t="shared" si="1"/>
        <v>324</v>
      </c>
      <c r="H40" s="8">
        <f t="shared" si="2"/>
        <v>1476</v>
      </c>
      <c r="I40" s="63">
        <f t="shared" si="3"/>
        <v>1210</v>
      </c>
      <c r="J40" s="46">
        <v>0.18</v>
      </c>
      <c r="K40">
        <f t="shared" si="4"/>
        <v>266</v>
      </c>
    </row>
    <row r="41" spans="1:11" ht="15">
      <c r="A41" s="14">
        <v>36</v>
      </c>
      <c r="B41" s="15" t="s">
        <v>119</v>
      </c>
      <c r="C41" s="14">
        <v>2</v>
      </c>
      <c r="D41" s="14">
        <v>800</v>
      </c>
      <c r="E41" s="26">
        <v>32234</v>
      </c>
      <c r="F41" s="8">
        <f t="shared" si="0"/>
        <v>1600</v>
      </c>
      <c r="G41" s="8">
        <f t="shared" si="1"/>
        <v>288</v>
      </c>
      <c r="H41" s="8">
        <f t="shared" si="2"/>
        <v>1312</v>
      </c>
      <c r="I41" s="63">
        <f t="shared" si="3"/>
        <v>1076</v>
      </c>
      <c r="J41" s="46">
        <v>0.18</v>
      </c>
      <c r="K41">
        <f t="shared" si="4"/>
        <v>236</v>
      </c>
    </row>
    <row r="42" spans="1:11" ht="15">
      <c r="A42" s="14">
        <v>37</v>
      </c>
      <c r="B42" s="15" t="s">
        <v>105</v>
      </c>
      <c r="C42" s="14">
        <v>30</v>
      </c>
      <c r="D42" s="14">
        <v>1450</v>
      </c>
      <c r="E42" s="6" t="s">
        <v>25</v>
      </c>
      <c r="F42" s="8">
        <f t="shared" si="0"/>
        <v>43500</v>
      </c>
      <c r="G42" s="8">
        <f t="shared" si="1"/>
        <v>7830</v>
      </c>
      <c r="H42" s="8">
        <f t="shared" si="2"/>
        <v>35670</v>
      </c>
      <c r="I42" s="63">
        <f t="shared" si="3"/>
        <v>29249</v>
      </c>
      <c r="J42" s="46">
        <v>0.18</v>
      </c>
      <c r="K42">
        <f t="shared" si="4"/>
        <v>6421</v>
      </c>
    </row>
    <row r="43" spans="1:11" ht="15">
      <c r="A43" s="14">
        <v>38</v>
      </c>
      <c r="B43" s="15" t="s">
        <v>125</v>
      </c>
      <c r="C43" s="14">
        <v>2</v>
      </c>
      <c r="D43" s="14">
        <v>850</v>
      </c>
      <c r="E43" s="26">
        <v>32721</v>
      </c>
      <c r="F43" s="8">
        <f t="shared" si="0"/>
        <v>1700</v>
      </c>
      <c r="G43" s="8">
        <f t="shared" si="1"/>
        <v>306</v>
      </c>
      <c r="H43" s="8">
        <f t="shared" si="2"/>
        <v>1394</v>
      </c>
      <c r="I43" s="63">
        <f t="shared" si="3"/>
        <v>1143</v>
      </c>
      <c r="J43" s="46">
        <v>0.18</v>
      </c>
      <c r="K43">
        <f t="shared" si="4"/>
        <v>251</v>
      </c>
    </row>
    <row r="44" spans="1:11" ht="15">
      <c r="A44" s="14">
        <v>39</v>
      </c>
      <c r="B44" s="15" t="s">
        <v>131</v>
      </c>
      <c r="C44" s="14">
        <v>1</v>
      </c>
      <c r="D44" s="14">
        <v>1250</v>
      </c>
      <c r="E44" s="26">
        <v>33635</v>
      </c>
      <c r="F44" s="8">
        <f t="shared" si="0"/>
        <v>1250</v>
      </c>
      <c r="G44" s="8">
        <f t="shared" si="1"/>
        <v>225</v>
      </c>
      <c r="H44" s="8">
        <f t="shared" si="2"/>
        <v>1025</v>
      </c>
      <c r="I44" s="63">
        <f t="shared" si="3"/>
        <v>840</v>
      </c>
      <c r="J44" s="46">
        <v>0.18</v>
      </c>
      <c r="K44">
        <f t="shared" si="4"/>
        <v>185</v>
      </c>
    </row>
    <row r="45" spans="1:11" ht="15">
      <c r="A45" s="14">
        <v>40</v>
      </c>
      <c r="B45" s="15" t="s">
        <v>126</v>
      </c>
      <c r="C45" s="14">
        <v>2</v>
      </c>
      <c r="D45" s="14">
        <v>1500</v>
      </c>
      <c r="E45" s="26">
        <v>33635</v>
      </c>
      <c r="F45" s="8">
        <f t="shared" si="0"/>
        <v>3000</v>
      </c>
      <c r="G45" s="8">
        <f t="shared" si="1"/>
        <v>540</v>
      </c>
      <c r="H45" s="8">
        <f t="shared" si="2"/>
        <v>2460</v>
      </c>
      <c r="I45" s="63">
        <f t="shared" si="3"/>
        <v>2017</v>
      </c>
      <c r="J45" s="46">
        <v>0.18</v>
      </c>
      <c r="K45">
        <f t="shared" si="4"/>
        <v>443</v>
      </c>
    </row>
    <row r="46" spans="1:11" ht="15">
      <c r="A46" s="14">
        <v>41</v>
      </c>
      <c r="B46" s="15" t="s">
        <v>127</v>
      </c>
      <c r="C46" s="14">
        <v>2</v>
      </c>
      <c r="D46" s="14">
        <v>850</v>
      </c>
      <c r="E46" s="26">
        <v>33635</v>
      </c>
      <c r="F46" s="8">
        <f t="shared" si="0"/>
        <v>1700</v>
      </c>
      <c r="G46" s="8">
        <f t="shared" si="1"/>
        <v>306</v>
      </c>
      <c r="H46" s="8">
        <f t="shared" si="2"/>
        <v>1394</v>
      </c>
      <c r="I46" s="63">
        <f t="shared" si="3"/>
        <v>1143</v>
      </c>
      <c r="J46" s="46">
        <v>0.18</v>
      </c>
      <c r="K46">
        <f t="shared" si="4"/>
        <v>251</v>
      </c>
    </row>
    <row r="47" spans="1:11" ht="15">
      <c r="A47" s="14">
        <v>42</v>
      </c>
      <c r="B47" s="15" t="s">
        <v>128</v>
      </c>
      <c r="C47" s="14">
        <v>4</v>
      </c>
      <c r="D47" s="14">
        <v>1650</v>
      </c>
      <c r="E47" s="26">
        <v>35309</v>
      </c>
      <c r="F47" s="8">
        <f t="shared" si="0"/>
        <v>6600</v>
      </c>
      <c r="G47" s="8">
        <f t="shared" si="1"/>
        <v>1188</v>
      </c>
      <c r="H47" s="8">
        <f t="shared" si="2"/>
        <v>5412</v>
      </c>
      <c r="I47" s="63">
        <f t="shared" si="3"/>
        <v>4438</v>
      </c>
      <c r="J47" s="46">
        <v>0.18</v>
      </c>
      <c r="K47">
        <f t="shared" si="4"/>
        <v>974</v>
      </c>
    </row>
    <row r="48" spans="1:11" ht="15">
      <c r="A48" s="14">
        <v>43</v>
      </c>
      <c r="B48" s="15" t="s">
        <v>129</v>
      </c>
      <c r="C48" s="14">
        <v>26</v>
      </c>
      <c r="D48" s="14">
        <v>850</v>
      </c>
      <c r="E48" s="26">
        <v>35309</v>
      </c>
      <c r="F48" s="8">
        <f t="shared" si="0"/>
        <v>22100</v>
      </c>
      <c r="G48" s="8">
        <f t="shared" si="1"/>
        <v>3978</v>
      </c>
      <c r="H48" s="8">
        <f t="shared" si="2"/>
        <v>18122</v>
      </c>
      <c r="I48" s="63">
        <f t="shared" si="3"/>
        <v>14860</v>
      </c>
      <c r="J48" s="46">
        <v>0.18</v>
      </c>
      <c r="K48">
        <f t="shared" si="4"/>
        <v>3262</v>
      </c>
    </row>
    <row r="49" spans="1:11" ht="15">
      <c r="A49" s="14">
        <v>44</v>
      </c>
      <c r="B49" s="15" t="s">
        <v>130</v>
      </c>
      <c r="C49" s="14">
        <v>4</v>
      </c>
      <c r="D49" s="14">
        <v>700</v>
      </c>
      <c r="E49" s="26">
        <v>33817</v>
      </c>
      <c r="F49" s="8">
        <f t="shared" si="0"/>
        <v>2800</v>
      </c>
      <c r="G49" s="8">
        <f t="shared" si="1"/>
        <v>504</v>
      </c>
      <c r="H49" s="8">
        <f t="shared" si="2"/>
        <v>2296</v>
      </c>
      <c r="I49" s="63">
        <f t="shared" si="3"/>
        <v>1883</v>
      </c>
      <c r="J49" s="46">
        <v>0.18</v>
      </c>
      <c r="K49">
        <f t="shared" si="4"/>
        <v>413</v>
      </c>
    </row>
    <row r="50" spans="1:11" ht="15">
      <c r="A50" s="14">
        <v>45</v>
      </c>
      <c r="B50" s="15" t="s">
        <v>128</v>
      </c>
      <c r="C50" s="14">
        <v>4</v>
      </c>
      <c r="D50" s="14">
        <v>4750</v>
      </c>
      <c r="E50" s="26">
        <v>41306</v>
      </c>
      <c r="F50" s="8">
        <f t="shared" si="0"/>
        <v>19000</v>
      </c>
      <c r="G50" s="8">
        <f t="shared" si="1"/>
        <v>3420</v>
      </c>
      <c r="H50" s="8">
        <f t="shared" si="2"/>
        <v>15580</v>
      </c>
      <c r="I50" s="63">
        <f t="shared" si="3"/>
        <v>12776</v>
      </c>
      <c r="J50" s="46">
        <v>0.18</v>
      </c>
      <c r="K50">
        <f t="shared" si="4"/>
        <v>2804</v>
      </c>
    </row>
    <row r="51" spans="1:9" ht="15.75">
      <c r="A51" s="42"/>
      <c r="B51" s="42"/>
      <c r="C51" s="42"/>
      <c r="D51" s="42"/>
      <c r="E51" s="42"/>
      <c r="F51" s="18">
        <f>SUM(F6:F50)</f>
        <v>248000</v>
      </c>
      <c r="G51" s="18"/>
      <c r="H51" s="18">
        <f>SUM(H6:H50)</f>
        <v>203360</v>
      </c>
      <c r="I51" s="63">
        <f>SUM(I6:I50)</f>
        <v>166758</v>
      </c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12.75">
      <c r="A56" s="1"/>
      <c r="B56" s="1"/>
      <c r="C56" s="1"/>
      <c r="D56" s="1"/>
      <c r="E56" s="1"/>
      <c r="F56" s="1"/>
      <c r="G56" s="1"/>
      <c r="H56" s="1"/>
    </row>
    <row r="57" spans="1:8" ht="12.75">
      <c r="A57" s="1"/>
      <c r="B57" s="1"/>
      <c r="C57" s="1"/>
      <c r="D57" s="1"/>
      <c r="E57" s="1"/>
      <c r="F57" s="1"/>
      <c r="G57" s="1"/>
      <c r="H57" s="1"/>
    </row>
    <row r="58" spans="1:8" ht="12.75">
      <c r="A58" s="1"/>
      <c r="B58" s="1"/>
      <c r="C58" s="1"/>
      <c r="D58" s="1"/>
      <c r="E58" s="1"/>
      <c r="F58" s="1"/>
      <c r="G58" s="1"/>
      <c r="H58" s="1"/>
    </row>
    <row r="59" spans="1:8" ht="12.75">
      <c r="A59" s="1"/>
      <c r="B59" s="1"/>
      <c r="C59" s="1"/>
      <c r="D59" s="1"/>
      <c r="E59" s="1"/>
      <c r="F59" s="1"/>
      <c r="G59" s="1"/>
      <c r="H59" s="1"/>
    </row>
    <row r="60" spans="1:8" ht="12.75">
      <c r="A60" s="1"/>
      <c r="B60" s="1"/>
      <c r="C60" s="1"/>
      <c r="D60" s="1"/>
      <c r="E60" s="1"/>
      <c r="F60" s="1"/>
      <c r="G60" s="1"/>
      <c r="H60" s="1"/>
    </row>
    <row r="61" spans="1:8" ht="12.75">
      <c r="A61" s="1"/>
      <c r="B61" s="1"/>
      <c r="C61" s="1"/>
      <c r="D61" s="1"/>
      <c r="E61" s="1"/>
      <c r="F61" s="1"/>
      <c r="G61" s="1"/>
      <c r="H61" s="1"/>
    </row>
    <row r="62" spans="1:8" ht="12.75">
      <c r="A62" s="1"/>
      <c r="B62" s="1"/>
      <c r="C62" s="1"/>
      <c r="D62" s="1"/>
      <c r="E62" s="1"/>
      <c r="F62" s="1"/>
      <c r="G62" s="1"/>
      <c r="H62" s="1"/>
    </row>
    <row r="63" spans="1:8" ht="12.75">
      <c r="A63" s="1"/>
      <c r="B63" s="1"/>
      <c r="C63" s="1"/>
      <c r="D63" s="1"/>
      <c r="E63" s="1"/>
      <c r="F63" s="1"/>
      <c r="G63" s="1"/>
      <c r="H63" s="1"/>
    </row>
    <row r="64" spans="1:8" ht="12.75">
      <c r="A64" s="1"/>
      <c r="B64" s="1"/>
      <c r="C64" s="1"/>
      <c r="D64" s="1"/>
      <c r="E64" s="1"/>
      <c r="F64" s="1"/>
      <c r="G64" s="1"/>
      <c r="H64" s="1"/>
    </row>
    <row r="65" spans="1:8" ht="12.75">
      <c r="A65" s="1"/>
      <c r="B65" s="1"/>
      <c r="C65" s="1"/>
      <c r="D65" s="1"/>
      <c r="E65" s="1"/>
      <c r="F65" s="1"/>
      <c r="G65" s="1"/>
      <c r="H65" s="1"/>
    </row>
    <row r="66" spans="1:8" ht="12.75">
      <c r="A66" s="1"/>
      <c r="B66" s="1"/>
      <c r="C66" s="1"/>
      <c r="D66" s="1"/>
      <c r="E66" s="1"/>
      <c r="F66" s="1"/>
      <c r="G66" s="1"/>
      <c r="H66" s="1"/>
    </row>
    <row r="67" spans="1:8" ht="12.75">
      <c r="A67" s="1"/>
      <c r="B67" s="1"/>
      <c r="C67" s="1"/>
      <c r="D67" s="1"/>
      <c r="E67" s="1"/>
      <c r="F67" s="1"/>
      <c r="G67" s="1"/>
      <c r="H67" s="1"/>
    </row>
    <row r="68" spans="1:8" ht="12.75">
      <c r="A68" s="1"/>
      <c r="B68" s="1"/>
      <c r="C68" s="1"/>
      <c r="D68" s="1"/>
      <c r="E68" s="1"/>
      <c r="F68" s="1"/>
      <c r="G68" s="1"/>
      <c r="H68" s="1"/>
    </row>
    <row r="69" spans="1:8" ht="12.75">
      <c r="A69" s="1"/>
      <c r="B69" s="1"/>
      <c r="C69" s="1"/>
      <c r="D69" s="1"/>
      <c r="E69" s="1"/>
      <c r="F69" s="1"/>
      <c r="G69" s="1"/>
      <c r="H69" s="1"/>
    </row>
    <row r="70" spans="1:8" ht="12.75">
      <c r="A70" s="1"/>
      <c r="B70" s="1"/>
      <c r="C70" s="1"/>
      <c r="D70" s="1"/>
      <c r="E70" s="1"/>
      <c r="F70" s="1"/>
      <c r="G70" s="1"/>
      <c r="H70" s="1"/>
    </row>
    <row r="71" spans="1:8" ht="12.75">
      <c r="A71" s="1"/>
      <c r="B71" s="1"/>
      <c r="C71" s="1"/>
      <c r="D71" s="1"/>
      <c r="E71" s="1"/>
      <c r="F71" s="1"/>
      <c r="G71" s="1"/>
      <c r="H71" s="1"/>
    </row>
    <row r="72" spans="1:8" ht="12.75">
      <c r="A72" s="1"/>
      <c r="B72" s="1"/>
      <c r="C72" s="1"/>
      <c r="D72" s="1"/>
      <c r="E72" s="1"/>
      <c r="F72" s="1"/>
      <c r="G72" s="1"/>
      <c r="H72" s="1"/>
    </row>
    <row r="73" spans="1:8" ht="12.75">
      <c r="A73" s="1"/>
      <c r="B73" s="1"/>
      <c r="C73" s="1"/>
      <c r="D73" s="1"/>
      <c r="E73" s="1"/>
      <c r="F73" s="1"/>
      <c r="G73" s="1"/>
      <c r="H73" s="1"/>
    </row>
    <row r="74" spans="1:8" ht="12.75">
      <c r="A74" s="1"/>
      <c r="B74" s="1"/>
      <c r="C74" s="1"/>
      <c r="D74" s="1"/>
      <c r="E74" s="1"/>
      <c r="F74" s="1"/>
      <c r="G74" s="1"/>
      <c r="H74" s="1"/>
    </row>
    <row r="75" spans="1:8" ht="12.75">
      <c r="A75" s="1"/>
      <c r="B75" s="1"/>
      <c r="C75" s="1"/>
      <c r="D75" s="1"/>
      <c r="E75" s="1"/>
      <c r="F75" s="1"/>
      <c r="G75" s="1"/>
      <c r="H75" s="1"/>
    </row>
    <row r="76" spans="1:8" ht="12.75">
      <c r="A76" s="1"/>
      <c r="B76" s="1"/>
      <c r="C76" s="1"/>
      <c r="D76" s="1"/>
      <c r="E76" s="1"/>
      <c r="F76" s="1"/>
      <c r="G76" s="1"/>
      <c r="H76" s="1"/>
    </row>
    <row r="77" spans="1:8" ht="12.75">
      <c r="A77" s="1"/>
      <c r="B77" s="1"/>
      <c r="C77" s="1"/>
      <c r="D77" s="1"/>
      <c r="E77" s="1"/>
      <c r="F77" s="1"/>
      <c r="G77" s="1"/>
      <c r="H77" s="1"/>
    </row>
    <row r="78" spans="1:8" ht="12.75">
      <c r="A78" s="1"/>
      <c r="B78" s="1"/>
      <c r="C78" s="1"/>
      <c r="D78" s="1"/>
      <c r="E78" s="1"/>
      <c r="F78" s="1"/>
      <c r="G78" s="1"/>
      <c r="H78" s="1"/>
    </row>
    <row r="79" spans="1:8" ht="12.75">
      <c r="A79" s="1"/>
      <c r="B79" s="1"/>
      <c r="C79" s="1"/>
      <c r="D79" s="1"/>
      <c r="E79" s="1"/>
      <c r="F79" s="1"/>
      <c r="G79" s="1"/>
      <c r="H79" s="1"/>
    </row>
    <row r="80" spans="1:8" ht="12.75">
      <c r="A80" s="1"/>
      <c r="B80" s="1"/>
      <c r="C80" s="1"/>
      <c r="D80" s="1"/>
      <c r="E80" s="1"/>
      <c r="F80" s="1"/>
      <c r="G80" s="1"/>
      <c r="H80" s="1"/>
    </row>
    <row r="81" spans="1:8" ht="12.75">
      <c r="A81" s="1"/>
      <c r="B81" s="1"/>
      <c r="C81" s="1"/>
      <c r="D81" s="1"/>
      <c r="E81" s="1"/>
      <c r="F81" s="1"/>
      <c r="G81" s="1"/>
      <c r="H81" s="1"/>
    </row>
    <row r="82" spans="1:8" ht="12.75">
      <c r="A82" s="1"/>
      <c r="B82" s="1"/>
      <c r="C82" s="1"/>
      <c r="D82" s="1"/>
      <c r="E82" s="1"/>
      <c r="F82" s="1"/>
      <c r="G82" s="1"/>
      <c r="H82" s="1"/>
    </row>
    <row r="83" spans="1:8" ht="12.75">
      <c r="A83" s="1"/>
      <c r="B83" s="1"/>
      <c r="C83" s="1"/>
      <c r="D83" s="1"/>
      <c r="E83" s="1"/>
      <c r="F83" s="1"/>
      <c r="G83" s="1"/>
      <c r="H83" s="1"/>
    </row>
    <row r="84" spans="1:8" ht="12.75">
      <c r="A84" s="1"/>
      <c r="B84" s="1"/>
      <c r="C84" s="1"/>
      <c r="D84" s="1"/>
      <c r="E84" s="1"/>
      <c r="F84" s="1"/>
      <c r="G84" s="1"/>
      <c r="H84" s="1"/>
    </row>
    <row r="85" spans="1:8" ht="12.75">
      <c r="A85" s="1"/>
      <c r="B85" s="1"/>
      <c r="C85" s="1"/>
      <c r="D85" s="1"/>
      <c r="E85" s="1"/>
      <c r="F85" s="1"/>
      <c r="G85" s="1"/>
      <c r="H85" s="1"/>
    </row>
    <row r="86" spans="1:8" ht="12.75">
      <c r="A86" s="1"/>
      <c r="B86" s="1"/>
      <c r="C86" s="1"/>
      <c r="D86" s="1"/>
      <c r="E86" s="1"/>
      <c r="F86" s="1"/>
      <c r="G86" s="1"/>
      <c r="H86" s="1"/>
    </row>
    <row r="87" spans="1:8" ht="12.75">
      <c r="A87" s="1"/>
      <c r="B87" s="1"/>
      <c r="C87" s="1"/>
      <c r="D87" s="1"/>
      <c r="E87" s="1"/>
      <c r="F87" s="1"/>
      <c r="G87" s="1"/>
      <c r="H87" s="1"/>
    </row>
    <row r="88" spans="1:8" ht="12.75">
      <c r="A88" s="1"/>
      <c r="B88" s="1"/>
      <c r="C88" s="1"/>
      <c r="D88" s="1"/>
      <c r="E88" s="1"/>
      <c r="F88" s="1"/>
      <c r="G88" s="1"/>
      <c r="H88" s="1"/>
    </row>
    <row r="89" spans="1:8" ht="12.75">
      <c r="A89" s="1"/>
      <c r="B89" s="1"/>
      <c r="C89" s="1"/>
      <c r="D89" s="1"/>
      <c r="E89" s="1"/>
      <c r="F89" s="1"/>
      <c r="G89" s="1"/>
      <c r="H89" s="1"/>
    </row>
    <row r="90" spans="1:8" ht="12.75">
      <c r="A90" s="1"/>
      <c r="B90" s="1"/>
      <c r="C90" s="1"/>
      <c r="D90" s="1"/>
      <c r="E90" s="1"/>
      <c r="F90" s="1"/>
      <c r="G90" s="1"/>
      <c r="H90" s="1"/>
    </row>
    <row r="91" spans="1:8" ht="12.75">
      <c r="A91" s="1"/>
      <c r="B91" s="1"/>
      <c r="C91" s="1"/>
      <c r="D91" s="1"/>
      <c r="E91" s="1"/>
      <c r="F91" s="1"/>
      <c r="G91" s="1"/>
      <c r="H91" s="1"/>
    </row>
    <row r="92" spans="1:8" ht="12.75">
      <c r="A92" s="1"/>
      <c r="B92" s="1"/>
      <c r="C92" s="1"/>
      <c r="D92" s="1"/>
      <c r="E92" s="1"/>
      <c r="F92" s="1"/>
      <c r="G92" s="1"/>
      <c r="H92" s="1"/>
    </row>
    <row r="93" spans="1:8" ht="12.75">
      <c r="A93" s="1"/>
      <c r="B93" s="1"/>
      <c r="C93" s="1"/>
      <c r="D93" s="1"/>
      <c r="E93" s="1"/>
      <c r="F93" s="1"/>
      <c r="G93" s="1"/>
      <c r="H93" s="1"/>
    </row>
    <row r="94" spans="1:8" ht="12.75">
      <c r="A94" s="1"/>
      <c r="B94" s="1"/>
      <c r="C94" s="1"/>
      <c r="D94" s="1"/>
      <c r="E94" s="1"/>
      <c r="F94" s="1"/>
      <c r="G94" s="1"/>
      <c r="H94" s="1"/>
    </row>
    <row r="95" spans="1:8" ht="12.75">
      <c r="A95" s="1"/>
      <c r="B95" s="1"/>
      <c r="C95" s="1"/>
      <c r="D95" s="1"/>
      <c r="E95" s="1"/>
      <c r="F95" s="1"/>
      <c r="G95" s="1"/>
      <c r="H95" s="1"/>
    </row>
    <row r="96" spans="1:8" ht="12.75">
      <c r="A96" s="1"/>
      <c r="B96" s="1"/>
      <c r="C96" s="1"/>
      <c r="D96" s="1"/>
      <c r="E96" s="1"/>
      <c r="F96" s="1"/>
      <c r="G96" s="1"/>
      <c r="H96" s="1"/>
    </row>
    <row r="97" spans="1:8" ht="12.75">
      <c r="A97" s="1"/>
      <c r="B97" s="1"/>
      <c r="C97" s="1"/>
      <c r="D97" s="1"/>
      <c r="E97" s="1"/>
      <c r="F97" s="1"/>
      <c r="G97" s="1"/>
      <c r="H97" s="1"/>
    </row>
    <row r="98" spans="1:8" ht="12.75">
      <c r="A98" s="1"/>
      <c r="B98" s="1"/>
      <c r="C98" s="1"/>
      <c r="D98" s="1"/>
      <c r="E98" s="1"/>
      <c r="F98" s="1"/>
      <c r="G98" s="1"/>
      <c r="H98" s="1"/>
    </row>
    <row r="99" spans="1:8" ht="12.75">
      <c r="A99" s="1"/>
      <c r="B99" s="1"/>
      <c r="C99" s="1"/>
      <c r="D99" s="1"/>
      <c r="E99" s="1"/>
      <c r="F99" s="1"/>
      <c r="G99" s="1"/>
      <c r="H99" s="1"/>
    </row>
    <row r="100" spans="1:8" ht="12.75">
      <c r="A100" s="1"/>
      <c r="B100" s="1"/>
      <c r="C100" s="1"/>
      <c r="D100" s="1"/>
      <c r="E100" s="1"/>
      <c r="F100" s="1"/>
      <c r="G100" s="1"/>
      <c r="H100" s="1"/>
    </row>
    <row r="101" spans="1:8" ht="12.75">
      <c r="A101" s="1"/>
      <c r="B101" s="1"/>
      <c r="C101" s="1"/>
      <c r="D101" s="1"/>
      <c r="E101" s="1"/>
      <c r="F101" s="1"/>
      <c r="G101" s="1"/>
      <c r="H101" s="1"/>
    </row>
    <row r="102" spans="1:8" ht="12.75">
      <c r="A102" s="1"/>
      <c r="B102" s="1"/>
      <c r="C102" s="1"/>
      <c r="D102" s="1"/>
      <c r="E102" s="1"/>
      <c r="F102" s="1"/>
      <c r="G102" s="1"/>
      <c r="H102" s="1"/>
    </row>
    <row r="103" spans="1:8" ht="12.75">
      <c r="A103" s="1"/>
      <c r="B103" s="1"/>
      <c r="C103" s="1"/>
      <c r="D103" s="1"/>
      <c r="E103" s="1"/>
      <c r="F103" s="1"/>
      <c r="G103" s="1"/>
      <c r="H103" s="1"/>
    </row>
    <row r="104" spans="1:8" ht="12.75">
      <c r="A104" s="1"/>
      <c r="B104" s="1"/>
      <c r="C104" s="1"/>
      <c r="D104" s="1"/>
      <c r="E104" s="1"/>
      <c r="F104" s="1"/>
      <c r="G104" s="1"/>
      <c r="H104" s="1"/>
    </row>
    <row r="105" spans="1:8" ht="12.75">
      <c r="A105" s="1"/>
      <c r="B105" s="1"/>
      <c r="C105" s="1"/>
      <c r="D105" s="1"/>
      <c r="E105" s="1"/>
      <c r="F105" s="1"/>
      <c r="G105" s="1"/>
      <c r="H105" s="1"/>
    </row>
    <row r="106" spans="1:8" ht="12.75">
      <c r="A106" s="1"/>
      <c r="B106" s="1"/>
      <c r="C106" s="1"/>
      <c r="D106" s="1"/>
      <c r="E106" s="1"/>
      <c r="F106" s="1"/>
      <c r="G106" s="1"/>
      <c r="H106" s="1"/>
    </row>
    <row r="107" spans="1:8" ht="12.75">
      <c r="A107" s="1"/>
      <c r="B107" s="1"/>
      <c r="C107" s="1"/>
      <c r="D107" s="1"/>
      <c r="E107" s="1"/>
      <c r="F107" s="1"/>
      <c r="G107" s="1"/>
      <c r="H107" s="1"/>
    </row>
    <row r="108" spans="1:8" ht="12.75">
      <c r="A108" s="1"/>
      <c r="B108" s="1"/>
      <c r="C108" s="1"/>
      <c r="D108" s="1"/>
      <c r="E108" s="1"/>
      <c r="F108" s="1"/>
      <c r="G108" s="1"/>
      <c r="H108" s="1"/>
    </row>
    <row r="109" spans="1:8" ht="12.75">
      <c r="A109" s="1"/>
      <c r="B109" s="1"/>
      <c r="C109" s="1"/>
      <c r="D109" s="1"/>
      <c r="E109" s="1"/>
      <c r="F109" s="1"/>
      <c r="G109" s="1"/>
      <c r="H109" s="1"/>
    </row>
    <row r="110" spans="1:8" ht="12.75">
      <c r="A110" s="1"/>
      <c r="B110" s="1"/>
      <c r="C110" s="1"/>
      <c r="D110" s="1"/>
      <c r="E110" s="1"/>
      <c r="F110" s="1"/>
      <c r="G110" s="1"/>
      <c r="H110" s="1"/>
    </row>
    <row r="111" spans="1:8" ht="12.75">
      <c r="A111" s="1"/>
      <c r="B111" s="1"/>
      <c r="C111" s="1"/>
      <c r="D111" s="1"/>
      <c r="E111" s="1"/>
      <c r="F111" s="1"/>
      <c r="G111" s="1"/>
      <c r="H111" s="1"/>
    </row>
    <row r="112" spans="1:8" ht="12.75">
      <c r="A112" s="1"/>
      <c r="B112" s="1"/>
      <c r="C112" s="1"/>
      <c r="D112" s="1"/>
      <c r="E112" s="1"/>
      <c r="F112" s="1"/>
      <c r="G112" s="1"/>
      <c r="H112" s="1"/>
    </row>
    <row r="113" spans="1:8" ht="12.75">
      <c r="A113" s="1"/>
      <c r="B113" s="1"/>
      <c r="C113" s="1"/>
      <c r="D113" s="1"/>
      <c r="E113" s="1"/>
      <c r="F113" s="1"/>
      <c r="G113" s="1"/>
      <c r="H113" s="1"/>
    </row>
    <row r="114" spans="1:8" ht="12.75">
      <c r="A114" s="1"/>
      <c r="B114" s="1"/>
      <c r="C114" s="1"/>
      <c r="D114" s="1"/>
      <c r="E114" s="1"/>
      <c r="F114" s="1"/>
      <c r="G114" s="1"/>
      <c r="H114" s="1"/>
    </row>
    <row r="115" spans="1:8" ht="12.75">
      <c r="A115" s="1"/>
      <c r="B115" s="1"/>
      <c r="C115" s="1"/>
      <c r="D115" s="1"/>
      <c r="E115" s="1"/>
      <c r="F115" s="1"/>
      <c r="G115" s="1"/>
      <c r="H115" s="1"/>
    </row>
    <row r="116" spans="1:8" ht="12.75">
      <c r="A116" s="1"/>
      <c r="B116" s="1"/>
      <c r="C116" s="1"/>
      <c r="D116" s="1"/>
      <c r="E116" s="1"/>
      <c r="F116" s="1"/>
      <c r="G116" s="1"/>
      <c r="H116" s="1"/>
    </row>
    <row r="117" spans="1:8" ht="12.75">
      <c r="A117" s="1"/>
      <c r="B117" s="1"/>
      <c r="C117" s="1"/>
      <c r="D117" s="1"/>
      <c r="E117" s="1"/>
      <c r="F117" s="1"/>
      <c r="G117" s="1"/>
      <c r="H117" s="1"/>
    </row>
    <row r="118" spans="1:8" ht="12.75">
      <c r="A118" s="1"/>
      <c r="B118" s="1"/>
      <c r="C118" s="1"/>
      <c r="D118" s="1"/>
      <c r="E118" s="1"/>
      <c r="F118" s="1"/>
      <c r="G118" s="1"/>
      <c r="H118" s="1"/>
    </row>
    <row r="119" spans="1:8" ht="12.75">
      <c r="A119" s="1"/>
      <c r="B119" s="1"/>
      <c r="C119" s="1"/>
      <c r="D119" s="1"/>
      <c r="E119" s="1"/>
      <c r="F119" s="1"/>
      <c r="G119" s="1"/>
      <c r="H119" s="1"/>
    </row>
    <row r="120" spans="1:8" ht="12.75">
      <c r="A120" s="1"/>
      <c r="B120" s="1"/>
      <c r="C120" s="1"/>
      <c r="D120" s="1"/>
      <c r="E120" s="1"/>
      <c r="F120" s="1"/>
      <c r="G120" s="1"/>
      <c r="H120" s="1"/>
    </row>
    <row r="121" spans="1:8" ht="12.75">
      <c r="A121" s="1"/>
      <c r="B121" s="1"/>
      <c r="C121" s="1"/>
      <c r="D121" s="1"/>
      <c r="E121" s="1"/>
      <c r="F121" s="1"/>
      <c r="G121" s="1"/>
      <c r="H121" s="1"/>
    </row>
    <row r="122" spans="1:8" ht="12.75">
      <c r="A122" s="1"/>
      <c r="B122" s="1"/>
      <c r="C122" s="1"/>
      <c r="D122" s="1"/>
      <c r="E122" s="1"/>
      <c r="F122" s="1"/>
      <c r="G122" s="1"/>
      <c r="H122" s="1"/>
    </row>
    <row r="123" spans="1:8" ht="12.75">
      <c r="A123" s="1"/>
      <c r="B123" s="1"/>
      <c r="C123" s="1"/>
      <c r="D123" s="1"/>
      <c r="E123" s="1"/>
      <c r="F123" s="1"/>
      <c r="G123" s="1"/>
      <c r="H123" s="1"/>
    </row>
    <row r="124" spans="1:8" ht="12.75">
      <c r="A124" s="1"/>
      <c r="B124" s="1"/>
      <c r="C124" s="1"/>
      <c r="D124" s="1"/>
      <c r="E124" s="1"/>
      <c r="F124" s="1"/>
      <c r="G124" s="1"/>
      <c r="H124" s="1"/>
    </row>
    <row r="125" spans="1:8" ht="12.75">
      <c r="A125" s="1"/>
      <c r="B125" s="1"/>
      <c r="C125" s="1"/>
      <c r="D125" s="1"/>
      <c r="E125" s="1"/>
      <c r="F125" s="1"/>
      <c r="G125" s="1"/>
      <c r="H125" s="1"/>
    </row>
    <row r="126" spans="1:8" ht="12.75">
      <c r="A126" s="1"/>
      <c r="B126" s="1"/>
      <c r="C126" s="1"/>
      <c r="D126" s="1"/>
      <c r="E126" s="1"/>
      <c r="F126" s="1"/>
      <c r="G126" s="1"/>
      <c r="H126" s="1"/>
    </row>
    <row r="127" spans="1:8" ht="12.75">
      <c r="A127" s="1"/>
      <c r="B127" s="1"/>
      <c r="C127" s="1"/>
      <c r="D127" s="1"/>
      <c r="E127" s="1"/>
      <c r="F127" s="1"/>
      <c r="G127" s="1"/>
      <c r="H127" s="1"/>
    </row>
    <row r="128" spans="1:8" ht="12.75">
      <c r="A128" s="1"/>
      <c r="B128" s="1"/>
      <c r="C128" s="1"/>
      <c r="D128" s="1"/>
      <c r="E128" s="1"/>
      <c r="F128" s="1"/>
      <c r="G128" s="1"/>
      <c r="H128" s="1"/>
    </row>
    <row r="129" spans="1:8" ht="12.75">
      <c r="A129" s="1"/>
      <c r="B129" s="1"/>
      <c r="C129" s="1"/>
      <c r="D129" s="1"/>
      <c r="E129" s="1"/>
      <c r="F129" s="1"/>
      <c r="G129" s="1"/>
      <c r="H129" s="1"/>
    </row>
    <row r="130" spans="1:8" ht="12.75">
      <c r="A130" s="1"/>
      <c r="B130" s="1"/>
      <c r="C130" s="1"/>
      <c r="D130" s="1"/>
      <c r="E130" s="1"/>
      <c r="F130" s="1"/>
      <c r="G130" s="1"/>
      <c r="H130" s="1"/>
    </row>
    <row r="131" spans="1:8" ht="12.75">
      <c r="A131" s="1"/>
      <c r="B131" s="1"/>
      <c r="C131" s="1"/>
      <c r="D131" s="1"/>
      <c r="E131" s="1"/>
      <c r="F131" s="1"/>
      <c r="G131" s="1"/>
      <c r="H131" s="1"/>
    </row>
    <row r="132" spans="1:8" ht="12.75">
      <c r="A132" s="1"/>
      <c r="B132" s="1"/>
      <c r="C132" s="1"/>
      <c r="D132" s="1"/>
      <c r="E132" s="1"/>
      <c r="F132" s="1"/>
      <c r="G132" s="1"/>
      <c r="H132" s="1"/>
    </row>
    <row r="133" spans="1:8" ht="12.75">
      <c r="A133" s="1"/>
      <c r="B133" s="1"/>
      <c r="C133" s="1"/>
      <c r="D133" s="1"/>
      <c r="E133" s="1"/>
      <c r="F133" s="1"/>
      <c r="G133" s="1"/>
      <c r="H133" s="1"/>
    </row>
    <row r="134" spans="1:8" ht="12.75">
      <c r="A134" s="1"/>
      <c r="B134" s="1"/>
      <c r="C134" s="1"/>
      <c r="D134" s="1"/>
      <c r="E134" s="1"/>
      <c r="F134" s="1"/>
      <c r="G134" s="1"/>
      <c r="H134" s="1"/>
    </row>
    <row r="135" spans="1:8" ht="12.75">
      <c r="A135" s="1"/>
      <c r="B135" s="1"/>
      <c r="C135" s="1"/>
      <c r="D135" s="1"/>
      <c r="E135" s="1"/>
      <c r="F135" s="1"/>
      <c r="G135" s="1"/>
      <c r="H135" s="1"/>
    </row>
    <row r="136" spans="1:8" ht="12.75">
      <c r="A136" s="1"/>
      <c r="B136" s="1"/>
      <c r="C136" s="1"/>
      <c r="D136" s="1"/>
      <c r="E136" s="1"/>
      <c r="F136" s="1"/>
      <c r="G136" s="1"/>
      <c r="H136" s="1"/>
    </row>
    <row r="137" spans="1:8" ht="12.75">
      <c r="A137" s="1"/>
      <c r="B137" s="1"/>
      <c r="C137" s="1"/>
      <c r="D137" s="1"/>
      <c r="E137" s="1"/>
      <c r="F137" s="1"/>
      <c r="G137" s="1"/>
      <c r="H137" s="1"/>
    </row>
    <row r="138" spans="1:8" ht="12.75">
      <c r="A138" s="1"/>
      <c r="B138" s="1"/>
      <c r="C138" s="1"/>
      <c r="D138" s="1"/>
      <c r="E138" s="1"/>
      <c r="F138" s="1"/>
      <c r="G138" s="1"/>
      <c r="H138" s="1"/>
    </row>
    <row r="139" spans="1:8" ht="12.75">
      <c r="A139" s="1"/>
      <c r="B139" s="1"/>
      <c r="C139" s="1"/>
      <c r="D139" s="1"/>
      <c r="E139" s="1"/>
      <c r="F139" s="1"/>
      <c r="G139" s="1"/>
      <c r="H139" s="1"/>
    </row>
    <row r="140" spans="1:8" ht="12.75">
      <c r="A140" s="1"/>
      <c r="B140" s="1"/>
      <c r="C140" s="1"/>
      <c r="D140" s="1"/>
      <c r="E140" s="1"/>
      <c r="F140" s="1"/>
      <c r="G140" s="1"/>
      <c r="H140" s="1"/>
    </row>
    <row r="141" spans="1:8" ht="12.75">
      <c r="A141" s="1"/>
      <c r="B141" s="1"/>
      <c r="C141" s="1"/>
      <c r="D141" s="1"/>
      <c r="E141" s="1"/>
      <c r="F141" s="1"/>
      <c r="G141" s="1"/>
      <c r="H141" s="1"/>
    </row>
    <row r="142" spans="1:8" ht="12.75">
      <c r="A142" s="1"/>
      <c r="B142" s="1"/>
      <c r="C142" s="1"/>
      <c r="D142" s="1"/>
      <c r="E142" s="1"/>
      <c r="F142" s="1"/>
      <c r="G142" s="1"/>
      <c r="H142" s="1"/>
    </row>
    <row r="143" spans="1:8" ht="12.75">
      <c r="A143" s="1"/>
      <c r="B143" s="1"/>
      <c r="C143" s="1"/>
      <c r="D143" s="1"/>
      <c r="E143" s="1"/>
      <c r="F143" s="1"/>
      <c r="G143" s="1"/>
      <c r="H143" s="1"/>
    </row>
    <row r="144" spans="1:8" ht="12.75">
      <c r="A144" s="1"/>
      <c r="B144" s="1"/>
      <c r="C144" s="1"/>
      <c r="D144" s="1"/>
      <c r="E144" s="1"/>
      <c r="F144" s="1"/>
      <c r="G144" s="1"/>
      <c r="H144" s="1"/>
    </row>
    <row r="145" spans="1:8" ht="12.75">
      <c r="A145" s="1"/>
      <c r="B145" s="1"/>
      <c r="C145" s="1"/>
      <c r="D145" s="1"/>
      <c r="E145" s="1"/>
      <c r="F145" s="1"/>
      <c r="G145" s="1"/>
      <c r="H145" s="1"/>
    </row>
    <row r="146" spans="1:8" ht="12.75">
      <c r="A146" s="1"/>
      <c r="B146" s="1"/>
      <c r="C146" s="1"/>
      <c r="D146" s="1"/>
      <c r="E146" s="1"/>
      <c r="F146" s="1"/>
      <c r="G146" s="1"/>
      <c r="H146" s="1"/>
    </row>
    <row r="147" spans="1:8" ht="12.75">
      <c r="A147" s="1"/>
      <c r="B147" s="1"/>
      <c r="C147" s="1"/>
      <c r="D147" s="1"/>
      <c r="E147" s="1"/>
      <c r="F147" s="1"/>
      <c r="G147" s="1"/>
      <c r="H147" s="1"/>
    </row>
    <row r="148" spans="1:8" ht="12.75">
      <c r="A148" s="1"/>
      <c r="B148" s="1"/>
      <c r="C148" s="1"/>
      <c r="D148" s="1"/>
      <c r="E148" s="1"/>
      <c r="F148" s="1"/>
      <c r="G148" s="1"/>
      <c r="H148" s="1"/>
    </row>
    <row r="149" spans="1:8" ht="12.75">
      <c r="A149" s="1"/>
      <c r="B149" s="1"/>
      <c r="C149" s="1"/>
      <c r="D149" s="1"/>
      <c r="E149" s="1"/>
      <c r="F149" s="1"/>
      <c r="G149" s="1"/>
      <c r="H149" s="1"/>
    </row>
    <row r="150" spans="1:8" ht="12.75">
      <c r="A150" s="1"/>
      <c r="B150" s="1"/>
      <c r="C150" s="1"/>
      <c r="D150" s="1"/>
      <c r="E150" s="1"/>
      <c r="F150" s="1"/>
      <c r="G150" s="1"/>
      <c r="H150" s="1"/>
    </row>
    <row r="151" spans="1:8" ht="12.75">
      <c r="A151" s="1"/>
      <c r="B151" s="1"/>
      <c r="C151" s="1"/>
      <c r="D151" s="1"/>
      <c r="E151" s="1"/>
      <c r="F151" s="1"/>
      <c r="G151" s="1"/>
      <c r="H151" s="1"/>
    </row>
    <row r="152" spans="1:8" ht="12.75">
      <c r="A152" s="1"/>
      <c r="B152" s="1"/>
      <c r="C152" s="1"/>
      <c r="D152" s="1"/>
      <c r="E152" s="1"/>
      <c r="F152" s="1"/>
      <c r="G152" s="1"/>
      <c r="H152" s="1"/>
    </row>
    <row r="153" spans="1:8" ht="12.75">
      <c r="A153" s="1"/>
      <c r="B153" s="1"/>
      <c r="C153" s="1"/>
      <c r="D153" s="1"/>
      <c r="E153" s="1"/>
      <c r="F153" s="1"/>
      <c r="G153" s="1"/>
      <c r="H153" s="1"/>
    </row>
    <row r="154" spans="1:8" ht="12.75">
      <c r="A154" s="1"/>
      <c r="B154" s="1"/>
      <c r="C154" s="1"/>
      <c r="D154" s="1"/>
      <c r="E154" s="1"/>
      <c r="F154" s="1"/>
      <c r="G154" s="1"/>
      <c r="H154" s="1"/>
    </row>
    <row r="155" spans="1:8" ht="12.75">
      <c r="A155" s="1"/>
      <c r="B155" s="1"/>
      <c r="C155" s="1"/>
      <c r="D155" s="1"/>
      <c r="E155" s="1"/>
      <c r="F155" s="1"/>
      <c r="G155" s="1"/>
      <c r="H155" s="1"/>
    </row>
    <row r="156" spans="1:8" ht="12.75">
      <c r="A156" s="1"/>
      <c r="B156" s="1"/>
      <c r="C156" s="1"/>
      <c r="D156" s="1"/>
      <c r="E156" s="1"/>
      <c r="F156" s="1"/>
      <c r="G156" s="1"/>
      <c r="H156" s="1"/>
    </row>
    <row r="157" spans="1:8" ht="12.75">
      <c r="A157" s="1"/>
      <c r="B157" s="1"/>
      <c r="C157" s="1"/>
      <c r="D157" s="1"/>
      <c r="E157" s="1"/>
      <c r="F157" s="1"/>
      <c r="G157" s="1"/>
      <c r="H157" s="1"/>
    </row>
    <row r="158" spans="1:8" ht="12.75">
      <c r="A158" s="1"/>
      <c r="B158" s="1"/>
      <c r="C158" s="1"/>
      <c r="D158" s="1"/>
      <c r="E158" s="1"/>
      <c r="F158" s="1"/>
      <c r="G158" s="1"/>
      <c r="H158" s="1"/>
    </row>
    <row r="159" spans="1:8" ht="12.75">
      <c r="A159" s="1"/>
      <c r="B159" s="1"/>
      <c r="C159" s="1"/>
      <c r="D159" s="1"/>
      <c r="E159" s="1"/>
      <c r="F159" s="1"/>
      <c r="G159" s="1"/>
      <c r="H159" s="1"/>
    </row>
    <row r="160" spans="1:8" ht="12.75">
      <c r="A160" s="1"/>
      <c r="B160" s="1"/>
      <c r="C160" s="1"/>
      <c r="D160" s="1"/>
      <c r="E160" s="1"/>
      <c r="F160" s="1"/>
      <c r="G160" s="1"/>
      <c r="H160" s="1"/>
    </row>
    <row r="161" spans="1:8" ht="12.75">
      <c r="A161" s="1"/>
      <c r="B161" s="1"/>
      <c r="C161" s="1"/>
      <c r="D161" s="1"/>
      <c r="E161" s="1"/>
      <c r="F161" s="1"/>
      <c r="G161" s="1"/>
      <c r="H161" s="1"/>
    </row>
    <row r="162" spans="1:8" ht="12.75">
      <c r="A162" s="1"/>
      <c r="B162" s="1"/>
      <c r="C162" s="1"/>
      <c r="D162" s="1"/>
      <c r="E162" s="1"/>
      <c r="F162" s="1"/>
      <c r="G162" s="1"/>
      <c r="H162" s="1"/>
    </row>
    <row r="163" spans="1:8" ht="12.75">
      <c r="A163" s="1"/>
      <c r="B163" s="1"/>
      <c r="C163" s="1"/>
      <c r="D163" s="1"/>
      <c r="E163" s="1"/>
      <c r="F163" s="1"/>
      <c r="G163" s="1"/>
      <c r="H163" s="1"/>
    </row>
    <row r="164" spans="1:8" ht="12.75">
      <c r="A164" s="1"/>
      <c r="B164" s="1"/>
      <c r="C164" s="1"/>
      <c r="D164" s="1"/>
      <c r="E164" s="1"/>
      <c r="F164" s="1"/>
      <c r="G164" s="1"/>
      <c r="H164" s="1"/>
    </row>
    <row r="165" spans="1:8" ht="12.75">
      <c r="A165" s="1"/>
      <c r="B165" s="1"/>
      <c r="C165" s="1"/>
      <c r="D165" s="1"/>
      <c r="E165" s="1"/>
      <c r="F165" s="1"/>
      <c r="G165" s="1"/>
      <c r="H165" s="1"/>
    </row>
    <row r="166" spans="1:8" ht="12.75">
      <c r="A166" s="1"/>
      <c r="B166" s="1"/>
      <c r="C166" s="1"/>
      <c r="D166" s="1"/>
      <c r="E166" s="1"/>
      <c r="F166" s="1"/>
      <c r="G166" s="1"/>
      <c r="H166" s="1"/>
    </row>
    <row r="167" spans="1:8" ht="12.75">
      <c r="A167" s="1"/>
      <c r="B167" s="1"/>
      <c r="C167" s="1"/>
      <c r="D167" s="1"/>
      <c r="E167" s="1"/>
      <c r="F167" s="1"/>
      <c r="G167" s="1"/>
      <c r="H167" s="1"/>
    </row>
    <row r="168" spans="1:8" ht="12.75">
      <c r="A168" s="1"/>
      <c r="B168" s="1"/>
      <c r="C168" s="1"/>
      <c r="D168" s="1"/>
      <c r="E168" s="1"/>
      <c r="F168" s="1"/>
      <c r="G168" s="1"/>
      <c r="H168" s="1"/>
    </row>
    <row r="169" spans="1:8" ht="12.75">
      <c r="A169" s="1"/>
      <c r="B169" s="1"/>
      <c r="C169" s="1"/>
      <c r="D169" s="1"/>
      <c r="E169" s="1"/>
      <c r="F169" s="1"/>
      <c r="G169" s="1"/>
      <c r="H169" s="1"/>
    </row>
    <row r="170" spans="1:8" ht="12.75">
      <c r="A170" s="1"/>
      <c r="B170" s="1"/>
      <c r="C170" s="1"/>
      <c r="D170" s="1"/>
      <c r="E170" s="1"/>
      <c r="F170" s="1"/>
      <c r="G170" s="1"/>
      <c r="H170" s="1"/>
    </row>
    <row r="171" spans="1:8" ht="12.75">
      <c r="A171" s="1"/>
      <c r="B171" s="1"/>
      <c r="C171" s="1"/>
      <c r="D171" s="1"/>
      <c r="E171" s="1"/>
      <c r="F171" s="1"/>
      <c r="G171" s="1"/>
      <c r="H171" s="1"/>
    </row>
    <row r="172" spans="1:8" ht="12.75">
      <c r="A172" s="1"/>
      <c r="B172" s="1"/>
      <c r="C172" s="1"/>
      <c r="D172" s="1"/>
      <c r="E172" s="1"/>
      <c r="F172" s="1"/>
      <c r="G172" s="1"/>
      <c r="H172" s="1"/>
    </row>
    <row r="173" spans="1:8" ht="12.75">
      <c r="A173" s="1"/>
      <c r="B173" s="1"/>
      <c r="C173" s="1"/>
      <c r="D173" s="1"/>
      <c r="E173" s="1"/>
      <c r="F173" s="1"/>
      <c r="G173" s="1"/>
      <c r="H173" s="1"/>
    </row>
    <row r="174" spans="1:8" ht="12.75">
      <c r="A174" s="1"/>
      <c r="B174" s="1"/>
      <c r="C174" s="1"/>
      <c r="D174" s="1"/>
      <c r="E174" s="1"/>
      <c r="F174" s="1"/>
      <c r="G174" s="1"/>
      <c r="H174" s="1"/>
    </row>
    <row r="175" spans="1:8" ht="12.75">
      <c r="A175" s="1"/>
      <c r="B175" s="1"/>
      <c r="C175" s="1"/>
      <c r="D175" s="1"/>
      <c r="E175" s="1"/>
      <c r="F175" s="1"/>
      <c r="G175" s="1"/>
      <c r="H175" s="1"/>
    </row>
    <row r="176" spans="1:8" ht="12.75">
      <c r="A176" s="1"/>
      <c r="B176" s="1"/>
      <c r="C176" s="1"/>
      <c r="D176" s="1"/>
      <c r="E176" s="1"/>
      <c r="F176" s="1"/>
      <c r="G176" s="1"/>
      <c r="H176" s="1"/>
    </row>
    <row r="177" spans="1:8" ht="12.75">
      <c r="A177" s="1"/>
      <c r="B177" s="1"/>
      <c r="C177" s="1"/>
      <c r="D177" s="1"/>
      <c r="E177" s="1"/>
      <c r="F177" s="1"/>
      <c r="G177" s="1"/>
      <c r="H177" s="1"/>
    </row>
    <row r="178" spans="1:8" ht="12.75">
      <c r="A178" s="1"/>
      <c r="B178" s="1"/>
      <c r="C178" s="1"/>
      <c r="D178" s="1"/>
      <c r="E178" s="1"/>
      <c r="F178" s="1"/>
      <c r="G178" s="1"/>
      <c r="H178" s="1"/>
    </row>
    <row r="179" spans="1:8" ht="12.75">
      <c r="A179" s="1"/>
      <c r="B179" s="1"/>
      <c r="C179" s="1"/>
      <c r="D179" s="1"/>
      <c r="E179" s="1"/>
      <c r="F179" s="1"/>
      <c r="G179" s="1"/>
      <c r="H179" s="1"/>
    </row>
    <row r="180" spans="1:8" ht="12.75">
      <c r="A180" s="1"/>
      <c r="B180" s="1"/>
      <c r="C180" s="1"/>
      <c r="D180" s="1"/>
      <c r="E180" s="1"/>
      <c r="F180" s="1"/>
      <c r="G180" s="1"/>
      <c r="H180" s="1"/>
    </row>
    <row r="181" spans="1:8" ht="12.75">
      <c r="A181" s="1"/>
      <c r="B181" s="1"/>
      <c r="C181" s="1"/>
      <c r="D181" s="1"/>
      <c r="E181" s="1"/>
      <c r="F181" s="1"/>
      <c r="G181" s="1"/>
      <c r="H181" s="1"/>
    </row>
    <row r="182" spans="1:8" ht="12.75">
      <c r="A182" s="1"/>
      <c r="B182" s="1"/>
      <c r="C182" s="1"/>
      <c r="D182" s="1"/>
      <c r="E182" s="1"/>
      <c r="F182" s="1"/>
      <c r="G182" s="1"/>
      <c r="H182" s="1"/>
    </row>
    <row r="183" spans="1:8" ht="12.75">
      <c r="A183" s="1"/>
      <c r="B183" s="1"/>
      <c r="C183" s="1"/>
      <c r="D183" s="1"/>
      <c r="E183" s="1"/>
      <c r="F183" s="1"/>
      <c r="G183" s="1"/>
      <c r="H183" s="1"/>
    </row>
    <row r="184" spans="1:8" ht="12.75">
      <c r="A184" s="1"/>
      <c r="B184" s="1"/>
      <c r="C184" s="1"/>
      <c r="D184" s="1"/>
      <c r="E184" s="1"/>
      <c r="F184" s="1"/>
      <c r="G184" s="1"/>
      <c r="H184" s="1"/>
    </row>
    <row r="185" spans="1:8" ht="12.75">
      <c r="A185" s="1"/>
      <c r="B185" s="1"/>
      <c r="C185" s="1"/>
      <c r="D185" s="1"/>
      <c r="E185" s="1"/>
      <c r="F185" s="1"/>
      <c r="G185" s="1"/>
      <c r="H185" s="1"/>
    </row>
    <row r="186" spans="1:8" ht="12.75">
      <c r="A186" s="1"/>
      <c r="B186" s="1"/>
      <c r="C186" s="1"/>
      <c r="D186" s="1"/>
      <c r="E186" s="1"/>
      <c r="F186" s="1"/>
      <c r="G186" s="1"/>
      <c r="H186" s="1"/>
    </row>
    <row r="187" spans="1:8" ht="12.75">
      <c r="A187" s="1"/>
      <c r="B187" s="1"/>
      <c r="C187" s="1"/>
      <c r="D187" s="1"/>
      <c r="E187" s="1"/>
      <c r="F187" s="1"/>
      <c r="G187" s="1"/>
      <c r="H187" s="1"/>
    </row>
    <row r="188" spans="1:8" ht="12.75">
      <c r="A188" s="1"/>
      <c r="B188" s="1"/>
      <c r="C188" s="1"/>
      <c r="D188" s="1"/>
      <c r="E188" s="1"/>
      <c r="F188" s="1"/>
      <c r="G188" s="1"/>
      <c r="H188" s="1"/>
    </row>
    <row r="189" spans="1:8" ht="12.75">
      <c r="A189" s="1"/>
      <c r="B189" s="1"/>
      <c r="C189" s="1"/>
      <c r="D189" s="1"/>
      <c r="E189" s="1"/>
      <c r="F189" s="1"/>
      <c r="G189" s="1"/>
      <c r="H189" s="1"/>
    </row>
    <row r="190" spans="1:8" ht="12.75">
      <c r="A190" s="1"/>
      <c r="B190" s="1"/>
      <c r="C190" s="1"/>
      <c r="D190" s="1"/>
      <c r="E190" s="1"/>
      <c r="F190" s="1"/>
      <c r="G190" s="1"/>
      <c r="H190" s="1"/>
    </row>
    <row r="191" spans="1:8" ht="12.75">
      <c r="A191" s="1"/>
      <c r="B191" s="1"/>
      <c r="C191" s="1"/>
      <c r="D191" s="1"/>
      <c r="E191" s="1"/>
      <c r="F191" s="1"/>
      <c r="G191" s="1"/>
      <c r="H191" s="1"/>
    </row>
    <row r="192" spans="1:8" ht="12.75">
      <c r="A192" s="1"/>
      <c r="B192" s="1"/>
      <c r="C192" s="1"/>
      <c r="D192" s="1"/>
      <c r="E192" s="1"/>
      <c r="F192" s="1"/>
      <c r="G192" s="1"/>
      <c r="H192" s="1"/>
    </row>
    <row r="193" spans="1:8" ht="12.75">
      <c r="A193" s="1"/>
      <c r="B193" s="1"/>
      <c r="C193" s="1"/>
      <c r="D193" s="1"/>
      <c r="E193" s="1"/>
      <c r="F193" s="1"/>
      <c r="G193" s="1"/>
      <c r="H193" s="1"/>
    </row>
    <row r="194" spans="1:8" ht="12.75">
      <c r="A194" s="1"/>
      <c r="B194" s="1"/>
      <c r="C194" s="1"/>
      <c r="D194" s="1"/>
      <c r="E194" s="1"/>
      <c r="F194" s="1"/>
      <c r="G194" s="1"/>
      <c r="H194" s="1"/>
    </row>
    <row r="195" spans="1:8" ht="12.75">
      <c r="A195" s="1"/>
      <c r="B195" s="1"/>
      <c r="C195" s="1"/>
      <c r="D195" s="1"/>
      <c r="E195" s="1"/>
      <c r="F195" s="1"/>
      <c r="G195" s="1"/>
      <c r="H195" s="1"/>
    </row>
    <row r="196" spans="1:8" ht="12.75">
      <c r="A196" s="1"/>
      <c r="B196" s="1"/>
      <c r="C196" s="1"/>
      <c r="D196" s="1"/>
      <c r="E196" s="1"/>
      <c r="F196" s="1"/>
      <c r="G196" s="1"/>
      <c r="H196" s="1"/>
    </row>
    <row r="197" spans="1:8" ht="12.75">
      <c r="A197" s="1"/>
      <c r="B197" s="1"/>
      <c r="C197" s="1"/>
      <c r="D197" s="1"/>
      <c r="E197" s="1"/>
      <c r="F197" s="1"/>
      <c r="G197" s="1"/>
      <c r="H197" s="1"/>
    </row>
    <row r="198" spans="1:8" ht="12.75">
      <c r="A198" s="1"/>
      <c r="B198" s="1"/>
      <c r="C198" s="1"/>
      <c r="D198" s="1"/>
      <c r="E198" s="1"/>
      <c r="F198" s="1"/>
      <c r="G198" s="1"/>
      <c r="H198" s="1"/>
    </row>
    <row r="199" spans="1:8" ht="12.75">
      <c r="A199" s="1"/>
      <c r="B199" s="1"/>
      <c r="C199" s="1"/>
      <c r="D199" s="1"/>
      <c r="E199" s="1"/>
      <c r="F199" s="1"/>
      <c r="G199" s="1"/>
      <c r="H199" s="1"/>
    </row>
    <row r="200" spans="1:8" ht="12.75">
      <c r="A200" s="1"/>
      <c r="B200" s="1"/>
      <c r="C200" s="1"/>
      <c r="D200" s="1"/>
      <c r="E200" s="1"/>
      <c r="F200" s="1"/>
      <c r="G200" s="1"/>
      <c r="H200" s="1"/>
    </row>
    <row r="201" spans="1:8" ht="12.75">
      <c r="A201" s="1"/>
      <c r="B201" s="1"/>
      <c r="C201" s="1"/>
      <c r="D201" s="1"/>
      <c r="E201" s="1"/>
      <c r="F201" s="1"/>
      <c r="G201" s="1"/>
      <c r="H201" s="1"/>
    </row>
    <row r="202" spans="1:8" ht="12.75">
      <c r="A202" s="1"/>
      <c r="B202" s="1"/>
      <c r="C202" s="1"/>
      <c r="D202" s="1"/>
      <c r="E202" s="1"/>
      <c r="F202" s="1"/>
      <c r="G202" s="1"/>
      <c r="H202" s="1"/>
    </row>
    <row r="203" spans="1:8" ht="12.75">
      <c r="A203" s="1"/>
      <c r="B203" s="1"/>
      <c r="C203" s="1"/>
      <c r="D203" s="1"/>
      <c r="E203" s="1"/>
      <c r="F203" s="1"/>
      <c r="G203" s="1"/>
      <c r="H203" s="1"/>
    </row>
    <row r="204" spans="1:8" ht="12.75">
      <c r="A204" s="1"/>
      <c r="B204" s="1"/>
      <c r="C204" s="1"/>
      <c r="D204" s="1"/>
      <c r="E204" s="1"/>
      <c r="F204" s="1"/>
      <c r="G204" s="1"/>
      <c r="H204" s="1"/>
    </row>
    <row r="205" spans="1:8" ht="12.75">
      <c r="A205" s="1"/>
      <c r="B205" s="1"/>
      <c r="C205" s="1"/>
      <c r="D205" s="1"/>
      <c r="E205" s="1"/>
      <c r="F205" s="1"/>
      <c r="G205" s="1"/>
      <c r="H205" s="1"/>
    </row>
    <row r="206" spans="1:8" ht="12.75">
      <c r="A206" s="1"/>
      <c r="B206" s="1"/>
      <c r="C206" s="1"/>
      <c r="D206" s="1"/>
      <c r="E206" s="1"/>
      <c r="F206" s="1"/>
      <c r="G206" s="1"/>
      <c r="H206" s="1"/>
    </row>
    <row r="207" spans="1:8" ht="12.75">
      <c r="A207" s="1"/>
      <c r="B207" s="1"/>
      <c r="C207" s="1"/>
      <c r="D207" s="1"/>
      <c r="E207" s="1"/>
      <c r="F207" s="1"/>
      <c r="G207" s="1"/>
      <c r="H207" s="1"/>
    </row>
    <row r="208" spans="1:8" ht="12.75">
      <c r="A208" s="1"/>
      <c r="B208" s="1"/>
      <c r="C208" s="1"/>
      <c r="D208" s="1"/>
      <c r="E208" s="1"/>
      <c r="F208" s="1"/>
      <c r="G208" s="1"/>
      <c r="H208" s="1"/>
    </row>
    <row r="209" spans="1:8" ht="12.75">
      <c r="A209" s="1"/>
      <c r="B209" s="1"/>
      <c r="C209" s="1"/>
      <c r="D209" s="1"/>
      <c r="E209" s="1"/>
      <c r="F209" s="1"/>
      <c r="G209" s="1"/>
      <c r="H209" s="1"/>
    </row>
    <row r="210" spans="1:8" ht="12.75">
      <c r="A210" s="1"/>
      <c r="B210" s="1"/>
      <c r="C210" s="1"/>
      <c r="D210" s="1"/>
      <c r="E210" s="1"/>
      <c r="F210" s="1"/>
      <c r="G210" s="1"/>
      <c r="H210" s="1"/>
    </row>
    <row r="211" spans="1:8" ht="12.75">
      <c r="A211" s="1"/>
      <c r="B211" s="1"/>
      <c r="C211" s="1"/>
      <c r="D211" s="1"/>
      <c r="E211" s="1"/>
      <c r="F211" s="1"/>
      <c r="G211" s="1"/>
      <c r="H211" s="1"/>
    </row>
    <row r="212" spans="1:8" ht="12.75">
      <c r="A212" s="1"/>
      <c r="B212" s="1"/>
      <c r="C212" s="1"/>
      <c r="D212" s="1"/>
      <c r="E212" s="1"/>
      <c r="F212" s="1"/>
      <c r="G212" s="1"/>
      <c r="H212" s="1"/>
    </row>
    <row r="213" spans="1:8" ht="12.75">
      <c r="A213" s="1"/>
      <c r="B213" s="1"/>
      <c r="C213" s="1"/>
      <c r="D213" s="1"/>
      <c r="E213" s="1"/>
      <c r="F213" s="1"/>
      <c r="G213" s="1"/>
      <c r="H213" s="1"/>
    </row>
    <row r="214" spans="1:8" ht="12.75">
      <c r="A214" s="1"/>
      <c r="B214" s="1"/>
      <c r="C214" s="1"/>
      <c r="D214" s="1"/>
      <c r="E214" s="1"/>
      <c r="F214" s="1"/>
      <c r="G214" s="1"/>
      <c r="H214" s="1"/>
    </row>
    <row r="215" spans="1:8" ht="12.75">
      <c r="A215" s="1"/>
      <c r="B215" s="1"/>
      <c r="C215" s="1"/>
      <c r="D215" s="1"/>
      <c r="E215" s="1"/>
      <c r="F215" s="1"/>
      <c r="G215" s="1"/>
      <c r="H215" s="1"/>
    </row>
    <row r="216" spans="1:8" ht="12.75">
      <c r="A216" s="1"/>
      <c r="B216" s="1"/>
      <c r="C216" s="1"/>
      <c r="D216" s="1"/>
      <c r="E216" s="1"/>
      <c r="F216" s="1"/>
      <c r="G216" s="1"/>
      <c r="H216" s="1"/>
    </row>
    <row r="217" spans="1:8" ht="12.75">
      <c r="A217" s="1"/>
      <c r="B217" s="1"/>
      <c r="C217" s="1"/>
      <c r="D217" s="1"/>
      <c r="E217" s="1"/>
      <c r="F217" s="1"/>
      <c r="G217" s="1"/>
      <c r="H217" s="1"/>
    </row>
    <row r="218" spans="1:8" ht="12.75">
      <c r="A218" s="1"/>
      <c r="B218" s="1"/>
      <c r="C218" s="1"/>
      <c r="D218" s="1"/>
      <c r="E218" s="1"/>
      <c r="F218" s="1"/>
      <c r="G218" s="1"/>
      <c r="H218" s="1"/>
    </row>
    <row r="219" spans="1:8" ht="12.75">
      <c r="A219" s="1"/>
      <c r="B219" s="1"/>
      <c r="C219" s="1"/>
      <c r="D219" s="1"/>
      <c r="E219" s="1"/>
      <c r="F219" s="1"/>
      <c r="G219" s="1"/>
      <c r="H219" s="1"/>
    </row>
    <row r="220" spans="1:8" ht="12.75">
      <c r="A220" s="1"/>
      <c r="B220" s="1"/>
      <c r="C220" s="1"/>
      <c r="D220" s="1"/>
      <c r="E220" s="1"/>
      <c r="F220" s="1"/>
      <c r="G220" s="1"/>
      <c r="H220" s="1"/>
    </row>
    <row r="221" spans="1:8" ht="12.75">
      <c r="A221" s="1"/>
      <c r="B221" s="1"/>
      <c r="C221" s="1"/>
      <c r="D221" s="1"/>
      <c r="E221" s="1"/>
      <c r="F221" s="1"/>
      <c r="G221" s="1"/>
      <c r="H221" s="1"/>
    </row>
    <row r="222" spans="1:8" ht="12.75">
      <c r="A222" s="1"/>
      <c r="B222" s="1"/>
      <c r="C222" s="1"/>
      <c r="D222" s="1"/>
      <c r="E222" s="1"/>
      <c r="F222" s="1"/>
      <c r="G222" s="1"/>
      <c r="H222" s="1"/>
    </row>
    <row r="223" spans="1:8" ht="12.75">
      <c r="A223" s="1"/>
      <c r="B223" s="1"/>
      <c r="C223" s="1"/>
      <c r="D223" s="1"/>
      <c r="E223" s="1"/>
      <c r="F223" s="1"/>
      <c r="G223" s="1"/>
      <c r="H223" s="1"/>
    </row>
    <row r="224" spans="1:8" ht="12.75">
      <c r="A224" s="1"/>
      <c r="B224" s="1"/>
      <c r="C224" s="1"/>
      <c r="D224" s="1"/>
      <c r="E224" s="1"/>
      <c r="F224" s="1"/>
      <c r="G224" s="1"/>
      <c r="H224" s="1"/>
    </row>
    <row r="225" spans="1:8" ht="12.75">
      <c r="A225" s="1"/>
      <c r="B225" s="1"/>
      <c r="C225" s="1"/>
      <c r="D225" s="1"/>
      <c r="E225" s="1"/>
      <c r="F225" s="1"/>
      <c r="G225" s="1"/>
      <c r="H225" s="1"/>
    </row>
    <row r="226" spans="1:8" ht="12.75">
      <c r="A226" s="1"/>
      <c r="B226" s="1"/>
      <c r="C226" s="1"/>
      <c r="D226" s="1"/>
      <c r="E226" s="1"/>
      <c r="F226" s="1"/>
      <c r="G226" s="1"/>
      <c r="H226" s="1"/>
    </row>
    <row r="227" spans="1:8" ht="12.75">
      <c r="A227" s="1"/>
      <c r="B227" s="1"/>
      <c r="C227" s="1"/>
      <c r="D227" s="1"/>
      <c r="E227" s="1"/>
      <c r="F227" s="1"/>
      <c r="G227" s="1"/>
      <c r="H227" s="1"/>
    </row>
    <row r="228" spans="1:8" ht="12.75">
      <c r="A228" s="1"/>
      <c r="B228" s="1"/>
      <c r="C228" s="1"/>
      <c r="D228" s="1"/>
      <c r="E228" s="1"/>
      <c r="F228" s="1"/>
      <c r="G228" s="1"/>
      <c r="H228" s="1"/>
    </row>
    <row r="229" spans="1:8" ht="12.75">
      <c r="A229" s="1"/>
      <c r="B229" s="1"/>
      <c r="C229" s="1"/>
      <c r="D229" s="1"/>
      <c r="E229" s="1"/>
      <c r="F229" s="1"/>
      <c r="G229" s="1"/>
      <c r="H229" s="1"/>
    </row>
    <row r="230" spans="1:8" ht="12.75">
      <c r="A230" s="1"/>
      <c r="B230" s="1"/>
      <c r="C230" s="1"/>
      <c r="D230" s="1"/>
      <c r="E230" s="1"/>
      <c r="F230" s="1"/>
      <c r="G230" s="1"/>
      <c r="H230" s="1"/>
    </row>
    <row r="231" spans="1:8" ht="12.75">
      <c r="A231" s="1"/>
      <c r="B231" s="1"/>
      <c r="C231" s="1"/>
      <c r="D231" s="1"/>
      <c r="E231" s="1"/>
      <c r="F231" s="1"/>
      <c r="G231" s="1"/>
      <c r="H231" s="1"/>
    </row>
    <row r="232" spans="1:8" ht="12.75">
      <c r="A232" s="1"/>
      <c r="B232" s="1"/>
      <c r="C232" s="1"/>
      <c r="D232" s="1"/>
      <c r="E232" s="1"/>
      <c r="F232" s="1"/>
      <c r="G232" s="1"/>
      <c r="H232" s="1"/>
    </row>
    <row r="233" spans="1:8" ht="12.75">
      <c r="A233" s="1"/>
      <c r="B233" s="1"/>
      <c r="C233" s="1"/>
      <c r="D233" s="1"/>
      <c r="E233" s="1"/>
      <c r="F233" s="1"/>
      <c r="G233" s="1"/>
      <c r="H233" s="1"/>
    </row>
    <row r="234" spans="1:8" ht="12.75">
      <c r="A234" s="1"/>
      <c r="B234" s="1"/>
      <c r="C234" s="1"/>
      <c r="D234" s="1"/>
      <c r="E234" s="1"/>
      <c r="F234" s="1"/>
      <c r="G234" s="1"/>
      <c r="H234" s="1"/>
    </row>
    <row r="235" spans="1:8" ht="12.75">
      <c r="A235" s="1"/>
      <c r="B235" s="1"/>
      <c r="C235" s="1"/>
      <c r="D235" s="1"/>
      <c r="E235" s="1"/>
      <c r="F235" s="1"/>
      <c r="G235" s="1"/>
      <c r="H235" s="1"/>
    </row>
    <row r="236" spans="1:8" ht="12.75">
      <c r="A236" s="1"/>
      <c r="B236" s="1"/>
      <c r="C236" s="1"/>
      <c r="D236" s="1"/>
      <c r="E236" s="1"/>
      <c r="F236" s="1"/>
      <c r="G236" s="1"/>
      <c r="H236" s="1"/>
    </row>
    <row r="237" spans="1:8" ht="12.75">
      <c r="A237" s="1"/>
      <c r="B237" s="1"/>
      <c r="C237" s="1"/>
      <c r="D237" s="1"/>
      <c r="E237" s="1"/>
      <c r="F237" s="1"/>
      <c r="G237" s="1"/>
      <c r="H237" s="1"/>
    </row>
    <row r="238" spans="1:8" ht="12.75">
      <c r="A238" s="1"/>
      <c r="B238" s="1"/>
      <c r="C238" s="1"/>
      <c r="D238" s="1"/>
      <c r="E238" s="1"/>
      <c r="F238" s="1"/>
      <c r="G238" s="1"/>
      <c r="H238" s="1"/>
    </row>
    <row r="239" spans="1:8" ht="12.75">
      <c r="A239" s="1"/>
      <c r="B239" s="1"/>
      <c r="C239" s="1"/>
      <c r="D239" s="1"/>
      <c r="E239" s="1"/>
      <c r="F239" s="1"/>
      <c r="G239" s="1"/>
      <c r="H239" s="1"/>
    </row>
    <row r="240" spans="1:8" ht="12.75">
      <c r="A240" s="1"/>
      <c r="B240" s="1"/>
      <c r="C240" s="1"/>
      <c r="D240" s="1"/>
      <c r="E240" s="1"/>
      <c r="F240" s="1"/>
      <c r="G240" s="1"/>
      <c r="H240" s="1"/>
    </row>
    <row r="241" spans="1:8" ht="12.75">
      <c r="A241" s="1"/>
      <c r="B241" s="1"/>
      <c r="C241" s="1"/>
      <c r="D241" s="1"/>
      <c r="E241" s="1"/>
      <c r="F241" s="1"/>
      <c r="G241" s="1"/>
      <c r="H241" s="1"/>
    </row>
    <row r="242" spans="1:8" ht="12.75">
      <c r="A242" s="1"/>
      <c r="B242" s="1"/>
      <c r="C242" s="1"/>
      <c r="D242" s="1"/>
      <c r="E242" s="1"/>
      <c r="F242" s="1"/>
      <c r="G242" s="1"/>
      <c r="H242" s="1"/>
    </row>
    <row r="243" spans="1:8" ht="12.75">
      <c r="A243" s="1"/>
      <c r="B243" s="1"/>
      <c r="C243" s="1"/>
      <c r="D243" s="1"/>
      <c r="E243" s="1"/>
      <c r="F243" s="1"/>
      <c r="G243" s="1"/>
      <c r="H243" s="1"/>
    </row>
    <row r="244" spans="1:8" ht="12.75">
      <c r="A244" s="1"/>
      <c r="B244" s="1"/>
      <c r="C244" s="1"/>
      <c r="D244" s="1"/>
      <c r="E244" s="1"/>
      <c r="F244" s="1"/>
      <c r="G244" s="1"/>
      <c r="H244" s="1"/>
    </row>
    <row r="245" spans="1:8" ht="12.75">
      <c r="A245" s="1"/>
      <c r="B245" s="1"/>
      <c r="C245" s="1"/>
      <c r="D245" s="1"/>
      <c r="E245" s="1"/>
      <c r="F245" s="1"/>
      <c r="G245" s="1"/>
      <c r="H245" s="1"/>
    </row>
    <row r="246" spans="1:8" ht="12.75">
      <c r="A246" s="1"/>
      <c r="B246" s="1"/>
      <c r="C246" s="1"/>
      <c r="D246" s="1"/>
      <c r="E246" s="1"/>
      <c r="F246" s="1"/>
      <c r="G246" s="1"/>
      <c r="H246" s="1"/>
    </row>
    <row r="247" spans="1:8" ht="12.75">
      <c r="A247" s="1"/>
      <c r="B247" s="1"/>
      <c r="C247" s="1"/>
      <c r="D247" s="1"/>
      <c r="E247" s="1"/>
      <c r="F247" s="1"/>
      <c r="G247" s="1"/>
      <c r="H247" s="1"/>
    </row>
    <row r="248" spans="1:8" ht="12.75">
      <c r="A248" s="1"/>
      <c r="B248" s="1"/>
      <c r="C248" s="1"/>
      <c r="D248" s="1"/>
      <c r="E248" s="1"/>
      <c r="F248" s="1"/>
      <c r="G248" s="1"/>
      <c r="H248" s="1"/>
    </row>
    <row r="249" spans="1:8" ht="12.75">
      <c r="A249" s="1"/>
      <c r="B249" s="1"/>
      <c r="C249" s="1"/>
      <c r="D249" s="1"/>
      <c r="E249" s="1"/>
      <c r="F249" s="1"/>
      <c r="G249" s="1"/>
      <c r="H249" s="1"/>
    </row>
    <row r="250" spans="1:8" ht="12.75">
      <c r="A250" s="1"/>
      <c r="B250" s="1"/>
      <c r="C250" s="1"/>
      <c r="D250" s="1"/>
      <c r="E250" s="1"/>
      <c r="F250" s="1"/>
      <c r="G250" s="1"/>
      <c r="H250" s="1"/>
    </row>
    <row r="251" spans="1:8" ht="12.75">
      <c r="A251" s="1"/>
      <c r="B251" s="1"/>
      <c r="C251" s="1"/>
      <c r="D251" s="1"/>
      <c r="E251" s="1"/>
      <c r="F251" s="1"/>
      <c r="G251" s="1"/>
      <c r="H251" s="1"/>
    </row>
    <row r="252" spans="1:8" ht="12.75">
      <c r="A252" s="1"/>
      <c r="B252" s="1"/>
      <c r="C252" s="1"/>
      <c r="D252" s="1"/>
      <c r="E252" s="1"/>
      <c r="F252" s="1"/>
      <c r="G252" s="1"/>
      <c r="H252" s="1"/>
    </row>
    <row r="253" spans="1:8" ht="12.75">
      <c r="A253" s="1"/>
      <c r="B253" s="1"/>
      <c r="C253" s="1"/>
      <c r="D253" s="1"/>
      <c r="E253" s="1"/>
      <c r="F253" s="1"/>
      <c r="G253" s="1"/>
      <c r="H253" s="1"/>
    </row>
    <row r="254" spans="1:8" ht="12.75">
      <c r="A254" s="1"/>
      <c r="B254" s="1"/>
      <c r="C254" s="1"/>
      <c r="D254" s="1"/>
      <c r="E254" s="1"/>
      <c r="F254" s="1"/>
      <c r="G254" s="1"/>
      <c r="H254" s="1"/>
    </row>
    <row r="255" spans="1:8" ht="12.75">
      <c r="A255" s="1"/>
      <c r="B255" s="1"/>
      <c r="C255" s="1"/>
      <c r="D255" s="1"/>
      <c r="E255" s="1"/>
      <c r="F255" s="1"/>
      <c r="G255" s="1"/>
      <c r="H255" s="1"/>
    </row>
    <row r="256" spans="1:8" ht="12.75">
      <c r="A256" s="1"/>
      <c r="B256" s="1"/>
      <c r="C256" s="1"/>
      <c r="D256" s="1"/>
      <c r="E256" s="1"/>
      <c r="F256" s="1"/>
      <c r="G256" s="1"/>
      <c r="H256" s="1"/>
    </row>
    <row r="257" spans="1:8" ht="12.75">
      <c r="A257" s="1"/>
      <c r="B257" s="1"/>
      <c r="C257" s="1"/>
      <c r="D257" s="1"/>
      <c r="E257" s="1"/>
      <c r="F257" s="1"/>
      <c r="G257" s="1"/>
      <c r="H257" s="1"/>
    </row>
    <row r="258" spans="1:8" ht="12.75">
      <c r="A258" s="1"/>
      <c r="B258" s="1"/>
      <c r="C258" s="1"/>
      <c r="D258" s="1"/>
      <c r="E258" s="1"/>
      <c r="F258" s="1"/>
      <c r="G258" s="1"/>
      <c r="H258" s="1"/>
    </row>
    <row r="259" spans="1:8" ht="12.75">
      <c r="A259" s="1"/>
      <c r="B259" s="1"/>
      <c r="C259" s="1"/>
      <c r="D259" s="1"/>
      <c r="E259" s="1"/>
      <c r="F259" s="1"/>
      <c r="G259" s="1"/>
      <c r="H259" s="1"/>
    </row>
    <row r="260" spans="1:8" ht="12.75">
      <c r="A260" s="1"/>
      <c r="B260" s="1"/>
      <c r="C260" s="1"/>
      <c r="D260" s="1"/>
      <c r="E260" s="1"/>
      <c r="F260" s="1"/>
      <c r="G260" s="1"/>
      <c r="H260" s="1"/>
    </row>
    <row r="261" spans="1:8" ht="12.75">
      <c r="A261" s="1"/>
      <c r="B261" s="1"/>
      <c r="C261" s="1"/>
      <c r="D261" s="1"/>
      <c r="E261" s="1"/>
      <c r="F261" s="1"/>
      <c r="G261" s="1"/>
      <c r="H261" s="1"/>
    </row>
    <row r="262" spans="1:8" ht="12.75">
      <c r="A262" s="1"/>
      <c r="B262" s="1"/>
      <c r="C262" s="1"/>
      <c r="D262" s="1"/>
      <c r="E262" s="1"/>
      <c r="F262" s="1"/>
      <c r="G262" s="1"/>
      <c r="H262" s="1"/>
    </row>
    <row r="263" spans="1:8" ht="12.75">
      <c r="A263" s="1"/>
      <c r="B263" s="1"/>
      <c r="C263" s="1"/>
      <c r="D263" s="1"/>
      <c r="E263" s="1"/>
      <c r="F263" s="1"/>
      <c r="G263" s="1"/>
      <c r="H263" s="1"/>
    </row>
    <row r="264" spans="1:8" ht="12.75">
      <c r="A264" s="1"/>
      <c r="B264" s="1"/>
      <c r="C264" s="1"/>
      <c r="D264" s="1"/>
      <c r="E264" s="1"/>
      <c r="F264" s="1"/>
      <c r="G264" s="1"/>
      <c r="H264" s="1"/>
    </row>
    <row r="265" spans="1:8" ht="12.75">
      <c r="A265" s="1"/>
      <c r="B265" s="1"/>
      <c r="C265" s="1"/>
      <c r="D265" s="1"/>
      <c r="E265" s="1"/>
      <c r="F265" s="1"/>
      <c r="G265" s="1"/>
      <c r="H265" s="1"/>
    </row>
    <row r="266" spans="1:8" ht="12.75">
      <c r="A266" s="1"/>
      <c r="B266" s="1"/>
      <c r="C266" s="1"/>
      <c r="D266" s="1"/>
      <c r="E266" s="1"/>
      <c r="F266" s="1"/>
      <c r="G266" s="1"/>
      <c r="H266" s="1"/>
    </row>
    <row r="267" spans="1:8" ht="12.75">
      <c r="A267" s="1"/>
      <c r="B267" s="1"/>
      <c r="C267" s="1"/>
      <c r="D267" s="1"/>
      <c r="E267" s="1"/>
      <c r="F267" s="1"/>
      <c r="G267" s="1"/>
      <c r="H267" s="1"/>
    </row>
    <row r="268" spans="1:8" ht="12.75">
      <c r="A268" s="1"/>
      <c r="B268" s="1"/>
      <c r="C268" s="1"/>
      <c r="D268" s="1"/>
      <c r="E268" s="1"/>
      <c r="F268" s="1"/>
      <c r="G268" s="1"/>
      <c r="H268" s="1"/>
    </row>
    <row r="269" spans="1:8" ht="12.75">
      <c r="A269" s="1"/>
      <c r="B269" s="1"/>
      <c r="C269" s="1"/>
      <c r="D269" s="1"/>
      <c r="E269" s="1"/>
      <c r="F269" s="1"/>
      <c r="G269" s="1"/>
      <c r="H269" s="1"/>
    </row>
    <row r="270" spans="1:8" ht="12.75">
      <c r="A270" s="1"/>
      <c r="B270" s="1"/>
      <c r="C270" s="1"/>
      <c r="D270" s="1"/>
      <c r="E270" s="1"/>
      <c r="F270" s="1"/>
      <c r="G270" s="1"/>
      <c r="H270" s="1"/>
    </row>
    <row r="271" spans="1:8" ht="12.75">
      <c r="A271" s="1"/>
      <c r="B271" s="1"/>
      <c r="C271" s="1"/>
      <c r="D271" s="1"/>
      <c r="E271" s="1"/>
      <c r="F271" s="1"/>
      <c r="G271" s="1"/>
      <c r="H271" s="1"/>
    </row>
    <row r="272" spans="1:8" ht="12.75">
      <c r="A272" s="1"/>
      <c r="B272" s="1"/>
      <c r="C272" s="1"/>
      <c r="D272" s="1"/>
      <c r="E272" s="1"/>
      <c r="F272" s="1"/>
      <c r="G272" s="1"/>
      <c r="H272" s="1"/>
    </row>
    <row r="273" spans="1:8" ht="12.75">
      <c r="A273" s="1"/>
      <c r="B273" s="1"/>
      <c r="C273" s="1"/>
      <c r="D273" s="1"/>
      <c r="E273" s="1"/>
      <c r="F273" s="1"/>
      <c r="G273" s="1"/>
      <c r="H273" s="1"/>
    </row>
    <row r="274" spans="1:8" ht="12.75">
      <c r="A274" s="1"/>
      <c r="B274" s="1"/>
      <c r="C274" s="1"/>
      <c r="D274" s="1"/>
      <c r="E274" s="1"/>
      <c r="F274" s="1"/>
      <c r="G274" s="1"/>
      <c r="H274" s="1"/>
    </row>
    <row r="275" spans="1:8" ht="12.75">
      <c r="A275" s="1"/>
      <c r="B275" s="1"/>
      <c r="C275" s="1"/>
      <c r="D275" s="1"/>
      <c r="E275" s="1"/>
      <c r="F275" s="1"/>
      <c r="G275" s="1"/>
      <c r="H275" s="1"/>
    </row>
    <row r="276" spans="1:8" ht="12.75">
      <c r="A276" s="1"/>
      <c r="B276" s="1"/>
      <c r="C276" s="1"/>
      <c r="D276" s="1"/>
      <c r="E276" s="1"/>
      <c r="F276" s="1"/>
      <c r="G276" s="1"/>
      <c r="H276" s="1"/>
    </row>
    <row r="277" spans="1:8" ht="12.75">
      <c r="A277" s="1"/>
      <c r="B277" s="1"/>
      <c r="C277" s="1"/>
      <c r="D277" s="1"/>
      <c r="E277" s="1"/>
      <c r="F277" s="1"/>
      <c r="G277" s="1"/>
      <c r="H277" s="1"/>
    </row>
    <row r="278" spans="1:8" ht="12.75">
      <c r="A278" s="1"/>
      <c r="B278" s="1"/>
      <c r="C278" s="1"/>
      <c r="D278" s="1"/>
      <c r="E278" s="1"/>
      <c r="F278" s="1"/>
      <c r="G278" s="1"/>
      <c r="H278" s="1"/>
    </row>
    <row r="279" spans="1:8" ht="12.75">
      <c r="A279" s="1"/>
      <c r="B279" s="1"/>
      <c r="C279" s="1"/>
      <c r="D279" s="1"/>
      <c r="E279" s="1"/>
      <c r="F279" s="1"/>
      <c r="G279" s="1"/>
      <c r="H279" s="1"/>
    </row>
    <row r="280" spans="1:8" ht="12.75">
      <c r="A280" s="1"/>
      <c r="B280" s="1"/>
      <c r="C280" s="1"/>
      <c r="D280" s="1"/>
      <c r="E280" s="1"/>
      <c r="F280" s="1"/>
      <c r="G280" s="1"/>
      <c r="H280" s="1"/>
    </row>
    <row r="281" spans="1:8" ht="12.75">
      <c r="A281" s="1"/>
      <c r="B281" s="1"/>
      <c r="C281" s="1"/>
      <c r="D281" s="1"/>
      <c r="E281" s="1"/>
      <c r="F281" s="1"/>
      <c r="G281" s="1"/>
      <c r="H281" s="1"/>
    </row>
    <row r="282" spans="1:8" ht="12.75">
      <c r="A282" s="1"/>
      <c r="B282" s="1"/>
      <c r="C282" s="1"/>
      <c r="D282" s="1"/>
      <c r="E282" s="1"/>
      <c r="F282" s="1"/>
      <c r="G282" s="1"/>
      <c r="H282" s="1"/>
    </row>
    <row r="283" spans="1:8" ht="12.75">
      <c r="A283" s="1"/>
      <c r="B283" s="1"/>
      <c r="C283" s="1"/>
      <c r="D283" s="1"/>
      <c r="E283" s="1"/>
      <c r="F283" s="1"/>
      <c r="G283" s="1"/>
      <c r="H283" s="1"/>
    </row>
    <row r="284" spans="1:8" ht="12.75">
      <c r="A284" s="1"/>
      <c r="B284" s="1"/>
      <c r="C284" s="1"/>
      <c r="D284" s="1"/>
      <c r="E284" s="1"/>
      <c r="F284" s="1"/>
      <c r="G284" s="1"/>
      <c r="H284" s="1"/>
    </row>
    <row r="285" spans="1:8" ht="12.75">
      <c r="A285" s="1"/>
      <c r="B285" s="1"/>
      <c r="C285" s="1"/>
      <c r="D285" s="1"/>
      <c r="E285" s="1"/>
      <c r="F285" s="1"/>
      <c r="G285" s="1"/>
      <c r="H285" s="1"/>
    </row>
    <row r="286" spans="1:8" ht="12.75">
      <c r="A286" s="1"/>
      <c r="B286" s="1"/>
      <c r="C286" s="1"/>
      <c r="D286" s="1"/>
      <c r="E286" s="1"/>
      <c r="F286" s="1"/>
      <c r="G286" s="1"/>
      <c r="H286" s="1"/>
    </row>
    <row r="287" spans="1:8" ht="12.75">
      <c r="A287" s="1"/>
      <c r="B287" s="1"/>
      <c r="C287" s="1"/>
      <c r="D287" s="1"/>
      <c r="E287" s="1"/>
      <c r="F287" s="1"/>
      <c r="G287" s="1"/>
      <c r="H287" s="1"/>
    </row>
    <row r="288" spans="1:8" ht="12.75">
      <c r="A288" s="1"/>
      <c r="B288" s="1"/>
      <c r="C288" s="1"/>
      <c r="D288" s="1"/>
      <c r="E288" s="1"/>
      <c r="F288" s="1"/>
      <c r="G288" s="1"/>
      <c r="H288" s="1"/>
    </row>
    <row r="289" spans="1:8" ht="12.75">
      <c r="A289" s="1"/>
      <c r="B289" s="1"/>
      <c r="C289" s="1"/>
      <c r="D289" s="1"/>
      <c r="E289" s="1"/>
      <c r="F289" s="1"/>
      <c r="G289" s="1"/>
      <c r="H289" s="1"/>
    </row>
    <row r="290" spans="1:8" ht="12.75">
      <c r="A290" s="1"/>
      <c r="B290" s="1"/>
      <c r="C290" s="1"/>
      <c r="D290" s="1"/>
      <c r="E290" s="1"/>
      <c r="F290" s="1"/>
      <c r="G290" s="1"/>
      <c r="H290" s="1"/>
    </row>
    <row r="291" spans="1:8" ht="12.75">
      <c r="A291" s="1"/>
      <c r="B291" s="1"/>
      <c r="C291" s="1"/>
      <c r="D291" s="1"/>
      <c r="E291" s="1"/>
      <c r="F291" s="1"/>
      <c r="G291" s="1"/>
      <c r="H291" s="1"/>
    </row>
    <row r="292" spans="1:8" ht="12.75">
      <c r="A292" s="1"/>
      <c r="B292" s="1"/>
      <c r="C292" s="1"/>
      <c r="D292" s="1"/>
      <c r="E292" s="1"/>
      <c r="F292" s="1"/>
      <c r="G292" s="1"/>
      <c r="H292" s="1"/>
    </row>
    <row r="293" spans="1:8" ht="12.75">
      <c r="A293" s="1"/>
      <c r="B293" s="1"/>
      <c r="C293" s="1"/>
      <c r="D293" s="1"/>
      <c r="E293" s="1"/>
      <c r="F293" s="1"/>
      <c r="G293" s="1"/>
      <c r="H293" s="1"/>
    </row>
    <row r="294" spans="1:8" ht="12.75">
      <c r="A294" s="1"/>
      <c r="B294" s="1"/>
      <c r="C294" s="1"/>
      <c r="D294" s="1"/>
      <c r="E294" s="1"/>
      <c r="F294" s="1"/>
      <c r="G294" s="1"/>
      <c r="H294" s="1"/>
    </row>
    <row r="295" spans="1:8" ht="12.75">
      <c r="A295" s="1"/>
      <c r="B295" s="1"/>
      <c r="C295" s="1"/>
      <c r="D295" s="1"/>
      <c r="E295" s="1"/>
      <c r="F295" s="1"/>
      <c r="G295" s="1"/>
      <c r="H295" s="1"/>
    </row>
    <row r="296" spans="1:8" ht="12.75">
      <c r="A296" s="1"/>
      <c r="B296" s="1"/>
      <c r="C296" s="1"/>
      <c r="D296" s="1"/>
      <c r="E296" s="1"/>
      <c r="F296" s="1"/>
      <c r="G296" s="1"/>
      <c r="H296" s="1"/>
    </row>
    <row r="297" spans="1:8" ht="12.75">
      <c r="A297" s="1"/>
      <c r="B297" s="1"/>
      <c r="C297" s="1"/>
      <c r="D297" s="1"/>
      <c r="E297" s="1"/>
      <c r="F297" s="1"/>
      <c r="G297" s="1"/>
      <c r="H297" s="1"/>
    </row>
    <row r="298" spans="1:8" ht="12.75">
      <c r="A298" s="1"/>
      <c r="B298" s="1"/>
      <c r="C298" s="1"/>
      <c r="D298" s="1"/>
      <c r="E298" s="1"/>
      <c r="F298" s="1"/>
      <c r="G298" s="1"/>
      <c r="H298" s="1"/>
    </row>
    <row r="299" spans="1:8" ht="12.75">
      <c r="A299" s="1"/>
      <c r="B299" s="1"/>
      <c r="C299" s="1"/>
      <c r="D299" s="1"/>
      <c r="E299" s="1"/>
      <c r="F299" s="1"/>
      <c r="G299" s="1"/>
      <c r="H299" s="1"/>
    </row>
    <row r="300" spans="1:8" ht="12.75">
      <c r="A300" s="1"/>
      <c r="B300" s="1"/>
      <c r="C300" s="1"/>
      <c r="D300" s="1"/>
      <c r="E300" s="1"/>
      <c r="F300" s="1"/>
      <c r="G300" s="1"/>
      <c r="H300" s="1"/>
    </row>
    <row r="301" spans="1:8" ht="12.75">
      <c r="A301" s="1"/>
      <c r="B301" s="1"/>
      <c r="C301" s="1"/>
      <c r="D301" s="1"/>
      <c r="E301" s="1"/>
      <c r="F301" s="1"/>
      <c r="G301" s="1"/>
      <c r="H301" s="1"/>
    </row>
    <row r="302" spans="1:8" ht="12.75">
      <c r="A302" s="1"/>
      <c r="B302" s="1"/>
      <c r="C302" s="1"/>
      <c r="D302" s="1"/>
      <c r="E302" s="1"/>
      <c r="F302" s="1"/>
      <c r="G302" s="1"/>
      <c r="H302" s="1"/>
    </row>
    <row r="303" spans="1:8" ht="12.75">
      <c r="A303" s="1"/>
      <c r="B303" s="1"/>
      <c r="C303" s="1"/>
      <c r="D303" s="1"/>
      <c r="E303" s="1"/>
      <c r="F303" s="1"/>
      <c r="G303" s="1"/>
      <c r="H303" s="1"/>
    </row>
    <row r="304" spans="1:8" ht="12.75">
      <c r="A304" s="1"/>
      <c r="B304" s="1"/>
      <c r="C304" s="1"/>
      <c r="D304" s="1"/>
      <c r="E304" s="1"/>
      <c r="F304" s="1"/>
      <c r="G304" s="1"/>
      <c r="H304" s="1"/>
    </row>
    <row r="305" spans="1:8" ht="12.75">
      <c r="A305" s="1"/>
      <c r="B305" s="1"/>
      <c r="C305" s="1"/>
      <c r="D305" s="1"/>
      <c r="E305" s="1"/>
      <c r="F305" s="1"/>
      <c r="G305" s="1"/>
      <c r="H305" s="1"/>
    </row>
    <row r="306" spans="1:8" ht="12.75">
      <c r="A306" s="1"/>
      <c r="B306" s="1"/>
      <c r="C306" s="1"/>
      <c r="D306" s="1"/>
      <c r="E306" s="1"/>
      <c r="F306" s="1"/>
      <c r="G306" s="1"/>
      <c r="H306" s="1"/>
    </row>
    <row r="307" spans="1:8" ht="12.75">
      <c r="A307" s="1"/>
      <c r="B307" s="1"/>
      <c r="C307" s="1"/>
      <c r="D307" s="1"/>
      <c r="E307" s="1"/>
      <c r="F307" s="1"/>
      <c r="G307" s="1"/>
      <c r="H307" s="1"/>
    </row>
    <row r="308" spans="1:8" ht="12.75">
      <c r="A308" s="1"/>
      <c r="B308" s="1"/>
      <c r="C308" s="1"/>
      <c r="D308" s="1"/>
      <c r="E308" s="1"/>
      <c r="F308" s="1"/>
      <c r="G308" s="1"/>
      <c r="H308" s="1"/>
    </row>
    <row r="309" spans="1:8" ht="12.75">
      <c r="A309" s="1"/>
      <c r="B309" s="1"/>
      <c r="C309" s="1"/>
      <c r="D309" s="1"/>
      <c r="E309" s="1"/>
      <c r="F309" s="1"/>
      <c r="G309" s="1"/>
      <c r="H309" s="1"/>
    </row>
    <row r="310" spans="1:8" ht="12.75">
      <c r="A310" s="1"/>
      <c r="B310" s="1"/>
      <c r="C310" s="1"/>
      <c r="D310" s="1"/>
      <c r="E310" s="1"/>
      <c r="F310" s="1"/>
      <c r="G310" s="1"/>
      <c r="H310" s="1"/>
    </row>
    <row r="311" spans="1:8" ht="12.75">
      <c r="A311" s="1"/>
      <c r="B311" s="1"/>
      <c r="C311" s="1"/>
      <c r="D311" s="1"/>
      <c r="E311" s="1"/>
      <c r="F311" s="1"/>
      <c r="G311" s="1"/>
      <c r="H311" s="1"/>
    </row>
    <row r="312" spans="1:8" ht="12.75">
      <c r="A312" s="1"/>
      <c r="B312" s="1"/>
      <c r="C312" s="1"/>
      <c r="D312" s="1"/>
      <c r="E312" s="1"/>
      <c r="F312" s="1"/>
      <c r="G312" s="1"/>
      <c r="H312" s="1"/>
    </row>
    <row r="313" spans="1:8" ht="12.75">
      <c r="A313" s="1"/>
      <c r="B313" s="1"/>
      <c r="C313" s="1"/>
      <c r="D313" s="1"/>
      <c r="E313" s="1"/>
      <c r="F313" s="1"/>
      <c r="G313" s="1"/>
      <c r="H313" s="1"/>
    </row>
    <row r="314" spans="1:8" ht="12.75">
      <c r="A314" s="1"/>
      <c r="B314" s="1"/>
      <c r="C314" s="1"/>
      <c r="D314" s="1"/>
      <c r="E314" s="1"/>
      <c r="F314" s="1"/>
      <c r="G314" s="1"/>
      <c r="H314" s="1"/>
    </row>
    <row r="315" spans="1:8" ht="12.75">
      <c r="A315" s="1"/>
      <c r="B315" s="1"/>
      <c r="C315" s="1"/>
      <c r="D315" s="1"/>
      <c r="E315" s="1"/>
      <c r="F315" s="1"/>
      <c r="G315" s="1"/>
      <c r="H315" s="1"/>
    </row>
    <row r="316" spans="1:8" ht="12.75">
      <c r="A316" s="1"/>
      <c r="B316" s="1"/>
      <c r="C316" s="1"/>
      <c r="D316" s="1"/>
      <c r="E316" s="1"/>
      <c r="F316" s="1"/>
      <c r="G316" s="1"/>
      <c r="H316" s="1"/>
    </row>
    <row r="317" spans="1:8" ht="12.75">
      <c r="A317" s="1"/>
      <c r="B317" s="1"/>
      <c r="C317" s="1"/>
      <c r="D317" s="1"/>
      <c r="E317" s="1"/>
      <c r="F317" s="1"/>
      <c r="G317" s="1"/>
      <c r="H317" s="1"/>
    </row>
    <row r="318" spans="1:8" ht="12.75">
      <c r="A318" s="1"/>
      <c r="B318" s="1"/>
      <c r="C318" s="1"/>
      <c r="D318" s="1"/>
      <c r="E318" s="1"/>
      <c r="F318" s="1"/>
      <c r="G318" s="1"/>
      <c r="H318" s="1"/>
    </row>
    <row r="319" spans="1:8" ht="12.75">
      <c r="A319" s="1"/>
      <c r="B319" s="1"/>
      <c r="C319" s="1"/>
      <c r="D319" s="1"/>
      <c r="E319" s="1"/>
      <c r="F319" s="1"/>
      <c r="G319" s="1"/>
      <c r="H319" s="1"/>
    </row>
    <row r="320" spans="1:8" ht="12.75">
      <c r="A320" s="1"/>
      <c r="B320" s="1"/>
      <c r="C320" s="1"/>
      <c r="D320" s="1"/>
      <c r="E320" s="1"/>
      <c r="F320" s="1"/>
      <c r="G320" s="1"/>
      <c r="H320" s="1"/>
    </row>
    <row r="321" spans="1:8" ht="12.75">
      <c r="A321" s="1"/>
      <c r="B321" s="1"/>
      <c r="C321" s="1"/>
      <c r="D321" s="1"/>
      <c r="E321" s="1"/>
      <c r="F321" s="1"/>
      <c r="G321" s="1"/>
      <c r="H321" s="1"/>
    </row>
    <row r="322" spans="1:8" ht="12.75">
      <c r="A322" s="1"/>
      <c r="B322" s="1"/>
      <c r="C322" s="1"/>
      <c r="D322" s="1"/>
      <c r="E322" s="1"/>
      <c r="F322" s="1"/>
      <c r="G322" s="1"/>
      <c r="H322" s="1"/>
    </row>
    <row r="323" spans="1:8" ht="12.75">
      <c r="A323" s="1"/>
      <c r="B323" s="1"/>
      <c r="C323" s="1"/>
      <c r="D323" s="1"/>
      <c r="E323" s="1"/>
      <c r="F323" s="1"/>
      <c r="G323" s="1"/>
      <c r="H323" s="1"/>
    </row>
    <row r="324" spans="1:8" ht="12.75">
      <c r="A324" s="1"/>
      <c r="B324" s="1"/>
      <c r="C324" s="1"/>
      <c r="D324" s="1"/>
      <c r="E324" s="1"/>
      <c r="F324" s="1"/>
      <c r="G324" s="1"/>
      <c r="H324" s="1"/>
    </row>
    <row r="325" spans="1:8" ht="12.75">
      <c r="A325" s="1"/>
      <c r="B325" s="1"/>
      <c r="C325" s="1"/>
      <c r="D325" s="1"/>
      <c r="E325" s="1"/>
      <c r="F325" s="1"/>
      <c r="G325" s="1"/>
      <c r="H325" s="1"/>
    </row>
    <row r="326" spans="1:8" ht="12.75">
      <c r="A326" s="1"/>
      <c r="B326" s="1"/>
      <c r="C326" s="1"/>
      <c r="D326" s="1"/>
      <c r="E326" s="1"/>
      <c r="F326" s="1"/>
      <c r="G326" s="1"/>
      <c r="H326" s="1"/>
    </row>
    <row r="327" spans="1:8" ht="12.75">
      <c r="A327" s="1"/>
      <c r="B327" s="1"/>
      <c r="C327" s="1"/>
      <c r="D327" s="1"/>
      <c r="E327" s="1"/>
      <c r="F327" s="1"/>
      <c r="G327" s="1"/>
      <c r="H327" s="1"/>
    </row>
    <row r="328" spans="1:8" ht="12.75">
      <c r="A328" s="1"/>
      <c r="B328" s="1"/>
      <c r="C328" s="1"/>
      <c r="D328" s="1"/>
      <c r="E328" s="1"/>
      <c r="F328" s="1"/>
      <c r="G328" s="1"/>
      <c r="H328" s="1"/>
    </row>
    <row r="329" spans="1:8" ht="12.75">
      <c r="A329" s="1"/>
      <c r="B329" s="1"/>
      <c r="C329" s="1"/>
      <c r="D329" s="1"/>
      <c r="E329" s="1"/>
      <c r="F329" s="1"/>
      <c r="G329" s="1"/>
      <c r="H329" s="1"/>
    </row>
    <row r="330" spans="1:8" ht="12.75">
      <c r="A330" s="1"/>
      <c r="B330" s="1"/>
      <c r="C330" s="1"/>
      <c r="D330" s="1"/>
      <c r="E330" s="1"/>
      <c r="F330" s="1"/>
      <c r="G330" s="1"/>
      <c r="H330" s="1"/>
    </row>
    <row r="331" spans="1:8" ht="12.75">
      <c r="A331" s="1"/>
      <c r="B331" s="1"/>
      <c r="C331" s="1"/>
      <c r="D331" s="1"/>
      <c r="E331" s="1"/>
      <c r="F331" s="1"/>
      <c r="G331" s="1"/>
      <c r="H331" s="1"/>
    </row>
    <row r="332" spans="1:8" ht="12.75">
      <c r="A332" s="1"/>
      <c r="B332" s="1"/>
      <c r="C332" s="1"/>
      <c r="D332" s="1"/>
      <c r="E332" s="1"/>
      <c r="F332" s="1"/>
      <c r="G332" s="1"/>
      <c r="H332" s="1"/>
    </row>
    <row r="333" spans="1:8" ht="12.75">
      <c r="A333" s="1"/>
      <c r="B333" s="1"/>
      <c r="C333" s="1"/>
      <c r="D333" s="1"/>
      <c r="E333" s="1"/>
      <c r="F333" s="1"/>
      <c r="G333" s="1"/>
      <c r="H333" s="1"/>
    </row>
    <row r="334" spans="1:8" ht="12.75">
      <c r="A334" s="1"/>
      <c r="B334" s="1"/>
      <c r="C334" s="1"/>
      <c r="D334" s="1"/>
      <c r="E334" s="1"/>
      <c r="F334" s="1"/>
      <c r="G334" s="1"/>
      <c r="H334" s="1"/>
    </row>
    <row r="335" spans="1:8" ht="12.75">
      <c r="A335" s="1"/>
      <c r="B335" s="1"/>
      <c r="C335" s="1"/>
      <c r="D335" s="1"/>
      <c r="E335" s="1"/>
      <c r="F335" s="1"/>
      <c r="G335" s="1"/>
      <c r="H335" s="1"/>
    </row>
    <row r="336" spans="1:8" ht="12.75">
      <c r="A336" s="1"/>
      <c r="B336" s="1"/>
      <c r="C336" s="1"/>
      <c r="D336" s="1"/>
      <c r="E336" s="1"/>
      <c r="F336" s="1"/>
      <c r="G336" s="1"/>
      <c r="H336" s="1"/>
    </row>
    <row r="337" spans="1:8" ht="12.75">
      <c r="A337" s="1"/>
      <c r="B337" s="1"/>
      <c r="C337" s="1"/>
      <c r="D337" s="1"/>
      <c r="E337" s="1"/>
      <c r="F337" s="1"/>
      <c r="G337" s="1"/>
      <c r="H337" s="1"/>
    </row>
    <row r="338" spans="1:8" ht="12.75">
      <c r="A338" s="1"/>
      <c r="B338" s="1"/>
      <c r="C338" s="1"/>
      <c r="D338" s="1"/>
      <c r="E338" s="1"/>
      <c r="F338" s="1"/>
      <c r="G338" s="1"/>
      <c r="H338" s="1"/>
    </row>
    <row r="339" spans="1:8" ht="12.75">
      <c r="A339" s="1"/>
      <c r="B339" s="1"/>
      <c r="C339" s="1"/>
      <c r="D339" s="1"/>
      <c r="E339" s="1"/>
      <c r="F339" s="1"/>
      <c r="G339" s="1"/>
      <c r="H339" s="1"/>
    </row>
    <row r="340" spans="1:8" ht="12.75">
      <c r="A340" s="1"/>
      <c r="B340" s="1"/>
      <c r="C340" s="1"/>
      <c r="D340" s="1"/>
      <c r="E340" s="1"/>
      <c r="F340" s="1"/>
      <c r="G340" s="1"/>
      <c r="H340" s="1"/>
    </row>
    <row r="341" spans="1:8" ht="12.75">
      <c r="A341" s="1"/>
      <c r="B341" s="1"/>
      <c r="C341" s="1"/>
      <c r="D341" s="1"/>
      <c r="E341" s="1"/>
      <c r="F341" s="1"/>
      <c r="G341" s="1"/>
      <c r="H341" s="1"/>
    </row>
    <row r="342" spans="1:8" ht="12.75">
      <c r="A342" s="1"/>
      <c r="B342" s="1"/>
      <c r="C342" s="1"/>
      <c r="D342" s="1"/>
      <c r="E342" s="1"/>
      <c r="F342" s="1"/>
      <c r="G342" s="1"/>
      <c r="H342" s="1"/>
    </row>
    <row r="343" spans="1:8" ht="12.75">
      <c r="A343" s="1"/>
      <c r="B343" s="1"/>
      <c r="C343" s="1"/>
      <c r="D343" s="1"/>
      <c r="E343" s="1"/>
      <c r="F343" s="1"/>
      <c r="G343" s="1"/>
      <c r="H343" s="1"/>
    </row>
    <row r="344" spans="1:8" ht="12.75">
      <c r="A344" s="1"/>
      <c r="B344" s="1"/>
      <c r="C344" s="1"/>
      <c r="D344" s="1"/>
      <c r="E344" s="1"/>
      <c r="F344" s="1"/>
      <c r="G344" s="1"/>
      <c r="H344" s="1"/>
    </row>
  </sheetData>
  <sheetProtection/>
  <mergeCells count="3">
    <mergeCell ref="A1:H1"/>
    <mergeCell ref="A2:H2"/>
    <mergeCell ref="A3:I3"/>
  </mergeCells>
  <printOptions/>
  <pageMargins left="0.55" right="0.75" top="0.44" bottom="0.4" header="0.3" footer="0.33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K344"/>
  <sheetViews>
    <sheetView zoomScalePageLayoutView="0" workbookViewId="0" topLeftCell="C1">
      <selection activeCell="N7" sqref="N7"/>
    </sheetView>
  </sheetViews>
  <sheetFormatPr defaultColWidth="9.140625" defaultRowHeight="12.75"/>
  <cols>
    <col min="1" max="1" width="7.8515625" style="0" customWidth="1"/>
    <col min="2" max="2" width="42.57421875" style="0" customWidth="1"/>
    <col min="3" max="3" width="5.28125" style="0" customWidth="1"/>
    <col min="4" max="4" width="13.421875" style="0" customWidth="1"/>
    <col min="5" max="5" width="13.140625" style="0" customWidth="1"/>
    <col min="6" max="6" width="15.00390625" style="0" customWidth="1"/>
    <col min="7" max="7" width="13.421875" style="0" customWidth="1"/>
    <col min="8" max="8" width="12.57421875" style="0" customWidth="1"/>
    <col min="9" max="9" width="10.140625" style="0" customWidth="1"/>
    <col min="10" max="11" width="0" style="0" hidden="1" customWidth="1"/>
  </cols>
  <sheetData>
    <row r="1" spans="1:8" ht="24" customHeight="1">
      <c r="A1" s="112" t="s">
        <v>401</v>
      </c>
      <c r="B1" s="112"/>
      <c r="C1" s="112"/>
      <c r="D1" s="112"/>
      <c r="E1" s="112"/>
      <c r="F1" s="112"/>
      <c r="G1" s="112"/>
      <c r="H1" s="112"/>
    </row>
    <row r="2" spans="1:8" ht="15.75">
      <c r="A2" s="113" t="s">
        <v>0</v>
      </c>
      <c r="B2" s="113"/>
      <c r="C2" s="113"/>
      <c r="D2" s="113"/>
      <c r="E2" s="113"/>
      <c r="F2" s="113"/>
      <c r="G2" s="113"/>
      <c r="H2" s="113"/>
    </row>
    <row r="3" spans="1:9" ht="15.75">
      <c r="A3" s="113" t="s">
        <v>90</v>
      </c>
      <c r="B3" s="113"/>
      <c r="C3" s="113"/>
      <c r="D3" s="113"/>
      <c r="E3" s="113"/>
      <c r="F3" s="113"/>
      <c r="G3" s="113"/>
      <c r="H3" s="113"/>
      <c r="I3" s="113"/>
    </row>
    <row r="5" spans="1:9" ht="60">
      <c r="A5" s="8" t="s">
        <v>2</v>
      </c>
      <c r="B5" s="8" t="s">
        <v>86</v>
      </c>
      <c r="C5" s="8" t="s">
        <v>87</v>
      </c>
      <c r="D5" s="8" t="s">
        <v>88</v>
      </c>
      <c r="E5" s="8" t="s">
        <v>89</v>
      </c>
      <c r="F5" s="8" t="s">
        <v>10</v>
      </c>
      <c r="G5" s="8" t="s">
        <v>11</v>
      </c>
      <c r="H5" s="8" t="s">
        <v>520</v>
      </c>
      <c r="I5" s="8" t="s">
        <v>521</v>
      </c>
    </row>
    <row r="6" spans="1:11" ht="15">
      <c r="A6" s="8">
        <v>1</v>
      </c>
      <c r="B6" s="27" t="s">
        <v>91</v>
      </c>
      <c r="C6" s="8">
        <v>1</v>
      </c>
      <c r="D6" s="8">
        <v>5000</v>
      </c>
      <c r="E6" s="26">
        <v>35309</v>
      </c>
      <c r="F6" s="8">
        <f>C6*D6</f>
        <v>5000</v>
      </c>
      <c r="G6" s="8">
        <f>F6*J6</f>
        <v>900</v>
      </c>
      <c r="H6" s="8">
        <f>'Equipments 2013'!I6</f>
        <v>3362</v>
      </c>
      <c r="I6" s="63">
        <f>H6-K6</f>
        <v>2757</v>
      </c>
      <c r="J6" s="46">
        <v>0.18</v>
      </c>
      <c r="K6">
        <f>ROUND(H6*J6,)</f>
        <v>605</v>
      </c>
    </row>
    <row r="7" spans="1:11" ht="15">
      <c r="A7" s="8">
        <v>2</v>
      </c>
      <c r="B7" s="27" t="s">
        <v>92</v>
      </c>
      <c r="C7" s="8">
        <v>1</v>
      </c>
      <c r="D7" s="8">
        <v>6000</v>
      </c>
      <c r="E7" s="26">
        <v>35309</v>
      </c>
      <c r="F7" s="8">
        <f aca="true" t="shared" si="0" ref="F7:F50">C7*D7</f>
        <v>6000</v>
      </c>
      <c r="G7" s="8">
        <f aca="true" t="shared" si="1" ref="G7:G50">F7*J7</f>
        <v>1080</v>
      </c>
      <c r="H7" s="8">
        <f>'Equipments 2013'!I7</f>
        <v>4034</v>
      </c>
      <c r="I7" s="63">
        <f aca="true" t="shared" si="2" ref="I7:I50">H7-K7</f>
        <v>3308</v>
      </c>
      <c r="J7" s="46">
        <v>0.18</v>
      </c>
      <c r="K7">
        <f aca="true" t="shared" si="3" ref="K7:K50">ROUND(H7*J7,)</f>
        <v>726</v>
      </c>
    </row>
    <row r="8" spans="1:11" ht="15">
      <c r="A8" s="8">
        <v>3</v>
      </c>
      <c r="B8" s="27" t="s">
        <v>93</v>
      </c>
      <c r="C8" s="8">
        <v>1</v>
      </c>
      <c r="D8" s="8">
        <v>5000</v>
      </c>
      <c r="E8" s="26">
        <v>35309</v>
      </c>
      <c r="F8" s="8">
        <f t="shared" si="0"/>
        <v>5000</v>
      </c>
      <c r="G8" s="8">
        <f t="shared" si="1"/>
        <v>900</v>
      </c>
      <c r="H8" s="8">
        <f>'Equipments 2013'!I8</f>
        <v>3362</v>
      </c>
      <c r="I8" s="63">
        <f t="shared" si="2"/>
        <v>2757</v>
      </c>
      <c r="J8" s="46">
        <v>0.18</v>
      </c>
      <c r="K8">
        <f t="shared" si="3"/>
        <v>605</v>
      </c>
    </row>
    <row r="9" spans="1:11" ht="15">
      <c r="A9" s="8">
        <v>4</v>
      </c>
      <c r="B9" s="27" t="s">
        <v>94</v>
      </c>
      <c r="C9" s="8">
        <v>1</v>
      </c>
      <c r="D9" s="8">
        <v>1500</v>
      </c>
      <c r="E9" s="26">
        <v>32417</v>
      </c>
      <c r="F9" s="8">
        <f t="shared" si="0"/>
        <v>1500</v>
      </c>
      <c r="G9" s="8">
        <f t="shared" si="1"/>
        <v>270</v>
      </c>
      <c r="H9" s="8">
        <f>'Equipments 2013'!I9</f>
        <v>1009</v>
      </c>
      <c r="I9" s="63">
        <f t="shared" si="2"/>
        <v>827</v>
      </c>
      <c r="J9" s="46">
        <v>0.18</v>
      </c>
      <c r="K9">
        <f t="shared" si="3"/>
        <v>182</v>
      </c>
    </row>
    <row r="10" spans="1:11" ht="15">
      <c r="A10" s="8">
        <v>5</v>
      </c>
      <c r="B10" s="27" t="s">
        <v>95</v>
      </c>
      <c r="C10" s="8">
        <v>1</v>
      </c>
      <c r="D10" s="8">
        <v>6000</v>
      </c>
      <c r="E10" s="26">
        <v>35309</v>
      </c>
      <c r="F10" s="8">
        <f t="shared" si="0"/>
        <v>6000</v>
      </c>
      <c r="G10" s="8">
        <f t="shared" si="1"/>
        <v>1080</v>
      </c>
      <c r="H10" s="8">
        <f>'Equipments 2013'!I10</f>
        <v>4034</v>
      </c>
      <c r="I10" s="63">
        <f t="shared" si="2"/>
        <v>3308</v>
      </c>
      <c r="J10" s="46">
        <v>0.18</v>
      </c>
      <c r="K10">
        <f t="shared" si="3"/>
        <v>726</v>
      </c>
    </row>
    <row r="11" spans="1:11" ht="15">
      <c r="A11" s="28">
        <v>6</v>
      </c>
      <c r="B11" s="27" t="s">
        <v>96</v>
      </c>
      <c r="C11" s="8">
        <v>4</v>
      </c>
      <c r="D11" s="8">
        <v>3000</v>
      </c>
      <c r="E11" s="26">
        <v>30864</v>
      </c>
      <c r="F11" s="8">
        <f t="shared" si="0"/>
        <v>12000</v>
      </c>
      <c r="G11" s="8">
        <f t="shared" si="1"/>
        <v>2160</v>
      </c>
      <c r="H11" s="8">
        <f>'Equipments 2013'!I11</f>
        <v>8069</v>
      </c>
      <c r="I11" s="63">
        <f t="shared" si="2"/>
        <v>6617</v>
      </c>
      <c r="J11" s="46">
        <v>0.18</v>
      </c>
      <c r="K11">
        <f t="shared" si="3"/>
        <v>1452</v>
      </c>
    </row>
    <row r="12" spans="1:11" ht="15">
      <c r="A12" s="28">
        <v>7</v>
      </c>
      <c r="B12" s="27" t="s">
        <v>97</v>
      </c>
      <c r="C12" s="8">
        <v>1</v>
      </c>
      <c r="D12" s="8">
        <v>3500</v>
      </c>
      <c r="E12" s="26">
        <v>32782</v>
      </c>
      <c r="F12" s="8">
        <f t="shared" si="0"/>
        <v>3500</v>
      </c>
      <c r="G12" s="8">
        <f t="shared" si="1"/>
        <v>630</v>
      </c>
      <c r="H12" s="8">
        <f>'Equipments 2013'!I12</f>
        <v>2353</v>
      </c>
      <c r="I12" s="63">
        <f t="shared" si="2"/>
        <v>1929</v>
      </c>
      <c r="J12" s="46">
        <v>0.18</v>
      </c>
      <c r="K12">
        <f t="shared" si="3"/>
        <v>424</v>
      </c>
    </row>
    <row r="13" spans="1:11" ht="15">
      <c r="A13" s="28">
        <v>8</v>
      </c>
      <c r="B13" s="27" t="s">
        <v>98</v>
      </c>
      <c r="C13" s="8">
        <v>1</v>
      </c>
      <c r="D13" s="8">
        <v>3500</v>
      </c>
      <c r="E13" s="26">
        <v>32690</v>
      </c>
      <c r="F13" s="8">
        <f t="shared" si="0"/>
        <v>3500</v>
      </c>
      <c r="G13" s="8">
        <f t="shared" si="1"/>
        <v>630</v>
      </c>
      <c r="H13" s="8">
        <f>'Equipments 2013'!I13</f>
        <v>2353</v>
      </c>
      <c r="I13" s="63">
        <f t="shared" si="2"/>
        <v>1929</v>
      </c>
      <c r="J13" s="46">
        <v>0.18</v>
      </c>
      <c r="K13">
        <f t="shared" si="3"/>
        <v>424</v>
      </c>
    </row>
    <row r="14" spans="1:11" ht="15">
      <c r="A14" s="28">
        <v>9</v>
      </c>
      <c r="B14" s="27" t="s">
        <v>100</v>
      </c>
      <c r="C14" s="8">
        <v>1</v>
      </c>
      <c r="D14" s="8">
        <v>4500</v>
      </c>
      <c r="E14" s="26">
        <v>35674</v>
      </c>
      <c r="F14" s="8">
        <f t="shared" si="0"/>
        <v>4500</v>
      </c>
      <c r="G14" s="8">
        <f t="shared" si="1"/>
        <v>810</v>
      </c>
      <c r="H14" s="8">
        <f>'Equipments 2013'!I14</f>
        <v>3026</v>
      </c>
      <c r="I14" s="63">
        <f t="shared" si="2"/>
        <v>2481</v>
      </c>
      <c r="J14" s="46">
        <v>0.18</v>
      </c>
      <c r="K14">
        <f t="shared" si="3"/>
        <v>545</v>
      </c>
    </row>
    <row r="15" spans="1:11" ht="15">
      <c r="A15" s="28">
        <v>10</v>
      </c>
      <c r="B15" s="27" t="s">
        <v>101</v>
      </c>
      <c r="C15" s="8">
        <v>1</v>
      </c>
      <c r="D15" s="8">
        <v>2500</v>
      </c>
      <c r="E15" s="26">
        <v>33817</v>
      </c>
      <c r="F15" s="8">
        <f t="shared" si="0"/>
        <v>2500</v>
      </c>
      <c r="G15" s="8">
        <f t="shared" si="1"/>
        <v>450</v>
      </c>
      <c r="H15" s="8">
        <f>'Equipments 2013'!I15</f>
        <v>1681</v>
      </c>
      <c r="I15" s="63">
        <f t="shared" si="2"/>
        <v>1378</v>
      </c>
      <c r="J15" s="46">
        <v>0.18</v>
      </c>
      <c r="K15">
        <f t="shared" si="3"/>
        <v>303</v>
      </c>
    </row>
    <row r="16" spans="1:11" ht="15">
      <c r="A16" s="28">
        <v>11</v>
      </c>
      <c r="B16" s="27" t="s">
        <v>102</v>
      </c>
      <c r="C16" s="8">
        <v>1</v>
      </c>
      <c r="D16" s="8">
        <v>4000</v>
      </c>
      <c r="E16" s="26">
        <v>32203</v>
      </c>
      <c r="F16" s="8">
        <f t="shared" si="0"/>
        <v>4000</v>
      </c>
      <c r="G16" s="8">
        <f t="shared" si="1"/>
        <v>720</v>
      </c>
      <c r="H16" s="8">
        <f>'Equipments 2013'!I16</f>
        <v>2690</v>
      </c>
      <c r="I16" s="63">
        <f t="shared" si="2"/>
        <v>2206</v>
      </c>
      <c r="J16" s="46">
        <v>0.18</v>
      </c>
      <c r="K16">
        <f t="shared" si="3"/>
        <v>484</v>
      </c>
    </row>
    <row r="17" spans="1:11" ht="15">
      <c r="A17" s="14">
        <v>12</v>
      </c>
      <c r="B17" s="15" t="s">
        <v>103</v>
      </c>
      <c r="C17" s="14">
        <v>1</v>
      </c>
      <c r="D17" s="14">
        <v>6500</v>
      </c>
      <c r="E17" s="26">
        <v>35309</v>
      </c>
      <c r="F17" s="8">
        <f t="shared" si="0"/>
        <v>6500</v>
      </c>
      <c r="G17" s="8">
        <f t="shared" si="1"/>
        <v>1170</v>
      </c>
      <c r="H17" s="8">
        <f>'Equipments 2013'!I17</f>
        <v>4371</v>
      </c>
      <c r="I17" s="63">
        <f t="shared" si="2"/>
        <v>3584</v>
      </c>
      <c r="J17" s="46">
        <v>0.18</v>
      </c>
      <c r="K17">
        <f t="shared" si="3"/>
        <v>787</v>
      </c>
    </row>
    <row r="18" spans="1:11" ht="15">
      <c r="A18" s="14">
        <v>13</v>
      </c>
      <c r="B18" s="15" t="s">
        <v>104</v>
      </c>
      <c r="C18" s="14">
        <v>1</v>
      </c>
      <c r="D18" s="14">
        <v>1150</v>
      </c>
      <c r="E18" s="26">
        <v>30773</v>
      </c>
      <c r="F18" s="8">
        <f t="shared" si="0"/>
        <v>1150</v>
      </c>
      <c r="G18" s="8">
        <f t="shared" si="1"/>
        <v>207</v>
      </c>
      <c r="H18" s="8">
        <f>'Equipments 2013'!I18</f>
        <v>773</v>
      </c>
      <c r="I18" s="63">
        <f t="shared" si="2"/>
        <v>634</v>
      </c>
      <c r="J18" s="46">
        <v>0.18</v>
      </c>
      <c r="K18">
        <f t="shared" si="3"/>
        <v>139</v>
      </c>
    </row>
    <row r="19" spans="1:11" ht="15">
      <c r="A19" s="14">
        <v>14</v>
      </c>
      <c r="B19" s="15" t="s">
        <v>102</v>
      </c>
      <c r="C19" s="14">
        <v>1</v>
      </c>
      <c r="D19" s="14">
        <v>3000</v>
      </c>
      <c r="E19" s="26">
        <v>33117</v>
      </c>
      <c r="F19" s="8">
        <f t="shared" si="0"/>
        <v>3000</v>
      </c>
      <c r="G19" s="8">
        <f t="shared" si="1"/>
        <v>540</v>
      </c>
      <c r="H19" s="8">
        <f>'Equipments 2013'!I19</f>
        <v>2017</v>
      </c>
      <c r="I19" s="63">
        <f t="shared" si="2"/>
        <v>1654</v>
      </c>
      <c r="J19" s="46">
        <v>0.18</v>
      </c>
      <c r="K19">
        <f t="shared" si="3"/>
        <v>363</v>
      </c>
    </row>
    <row r="20" spans="1:11" ht="15">
      <c r="A20" s="14">
        <v>15</v>
      </c>
      <c r="B20" s="15" t="s">
        <v>106</v>
      </c>
      <c r="C20" s="14">
        <v>1</v>
      </c>
      <c r="D20" s="14">
        <v>6500</v>
      </c>
      <c r="E20" s="26">
        <v>35521</v>
      </c>
      <c r="F20" s="8">
        <f t="shared" si="0"/>
        <v>6500</v>
      </c>
      <c r="G20" s="8">
        <f t="shared" si="1"/>
        <v>1170</v>
      </c>
      <c r="H20" s="8">
        <f>'Equipments 2013'!I20</f>
        <v>4371</v>
      </c>
      <c r="I20" s="63">
        <f t="shared" si="2"/>
        <v>3584</v>
      </c>
      <c r="J20" s="46">
        <v>0.18</v>
      </c>
      <c r="K20">
        <f t="shared" si="3"/>
        <v>787</v>
      </c>
    </row>
    <row r="21" spans="1:11" ht="15">
      <c r="A21" s="14">
        <v>16</v>
      </c>
      <c r="B21" s="15" t="s">
        <v>107</v>
      </c>
      <c r="C21" s="14">
        <v>1</v>
      </c>
      <c r="D21" s="14">
        <v>2300</v>
      </c>
      <c r="E21" s="26">
        <v>31990</v>
      </c>
      <c r="F21" s="8">
        <f t="shared" si="0"/>
        <v>2300</v>
      </c>
      <c r="G21" s="8">
        <f t="shared" si="1"/>
        <v>414</v>
      </c>
      <c r="H21" s="8">
        <f>'Equipments 2013'!I21</f>
        <v>1547</v>
      </c>
      <c r="I21" s="63">
        <f t="shared" si="2"/>
        <v>1269</v>
      </c>
      <c r="J21" s="46">
        <v>0.18</v>
      </c>
      <c r="K21">
        <f t="shared" si="3"/>
        <v>278</v>
      </c>
    </row>
    <row r="22" spans="1:11" ht="15">
      <c r="A22" s="14">
        <v>17</v>
      </c>
      <c r="B22" s="15" t="s">
        <v>108</v>
      </c>
      <c r="C22" s="14">
        <v>1</v>
      </c>
      <c r="D22" s="14">
        <v>6500</v>
      </c>
      <c r="E22" s="26">
        <v>35704</v>
      </c>
      <c r="F22" s="8">
        <f t="shared" si="0"/>
        <v>6500</v>
      </c>
      <c r="G22" s="8">
        <f t="shared" si="1"/>
        <v>1170</v>
      </c>
      <c r="H22" s="8">
        <f>'Equipments 2013'!I22</f>
        <v>4371</v>
      </c>
      <c r="I22" s="63">
        <f t="shared" si="2"/>
        <v>3584</v>
      </c>
      <c r="J22" s="46">
        <v>0.18</v>
      </c>
      <c r="K22">
        <f t="shared" si="3"/>
        <v>787</v>
      </c>
    </row>
    <row r="23" spans="1:11" ht="15">
      <c r="A23" s="14">
        <v>18</v>
      </c>
      <c r="B23" s="15" t="s">
        <v>109</v>
      </c>
      <c r="C23" s="14">
        <v>1</v>
      </c>
      <c r="D23" s="14">
        <v>4800</v>
      </c>
      <c r="E23" s="26">
        <v>35947</v>
      </c>
      <c r="F23" s="8">
        <f t="shared" si="0"/>
        <v>4800</v>
      </c>
      <c r="G23" s="8">
        <f t="shared" si="1"/>
        <v>864</v>
      </c>
      <c r="H23" s="8">
        <f>'Equipments 2013'!I23</f>
        <v>3228</v>
      </c>
      <c r="I23" s="63">
        <f t="shared" si="2"/>
        <v>2647</v>
      </c>
      <c r="J23" s="46">
        <v>0.18</v>
      </c>
      <c r="K23">
        <f t="shared" si="3"/>
        <v>581</v>
      </c>
    </row>
    <row r="24" spans="1:11" ht="15">
      <c r="A24" s="14">
        <v>19</v>
      </c>
      <c r="B24" s="15" t="s">
        <v>110</v>
      </c>
      <c r="C24" s="14">
        <v>1</v>
      </c>
      <c r="D24" s="14">
        <v>6500</v>
      </c>
      <c r="E24" s="26">
        <v>35947</v>
      </c>
      <c r="F24" s="8">
        <f t="shared" si="0"/>
        <v>6500</v>
      </c>
      <c r="G24" s="8">
        <f t="shared" si="1"/>
        <v>1170</v>
      </c>
      <c r="H24" s="8">
        <f>'Equipments 2013'!I24</f>
        <v>4371</v>
      </c>
      <c r="I24" s="63">
        <f t="shared" si="2"/>
        <v>3584</v>
      </c>
      <c r="J24" s="46">
        <v>0.18</v>
      </c>
      <c r="K24">
        <f t="shared" si="3"/>
        <v>787</v>
      </c>
    </row>
    <row r="25" spans="1:11" ht="15">
      <c r="A25" s="14">
        <v>20</v>
      </c>
      <c r="B25" s="15" t="s">
        <v>111</v>
      </c>
      <c r="C25" s="14">
        <v>3</v>
      </c>
      <c r="D25" s="14">
        <v>2400</v>
      </c>
      <c r="E25" s="26">
        <v>32295</v>
      </c>
      <c r="F25" s="8">
        <f t="shared" si="0"/>
        <v>7200</v>
      </c>
      <c r="G25" s="8">
        <f t="shared" si="1"/>
        <v>1296</v>
      </c>
      <c r="H25" s="8">
        <f>'Equipments 2013'!I25</f>
        <v>4841</v>
      </c>
      <c r="I25" s="63">
        <f t="shared" si="2"/>
        <v>3970</v>
      </c>
      <c r="J25" s="46">
        <v>0.18</v>
      </c>
      <c r="K25">
        <f t="shared" si="3"/>
        <v>871</v>
      </c>
    </row>
    <row r="26" spans="1:11" ht="15">
      <c r="A26" s="14">
        <v>21</v>
      </c>
      <c r="B26" s="15" t="s">
        <v>99</v>
      </c>
      <c r="C26" s="14">
        <v>2</v>
      </c>
      <c r="D26" s="14">
        <v>1900</v>
      </c>
      <c r="E26" s="26">
        <v>33786</v>
      </c>
      <c r="F26" s="8">
        <f t="shared" si="0"/>
        <v>3800</v>
      </c>
      <c r="G26" s="8">
        <f t="shared" si="1"/>
        <v>684</v>
      </c>
      <c r="H26" s="8">
        <f>'Equipments 2013'!I26</f>
        <v>2555</v>
      </c>
      <c r="I26" s="63">
        <f t="shared" si="2"/>
        <v>2095</v>
      </c>
      <c r="J26" s="46">
        <v>0.18</v>
      </c>
      <c r="K26">
        <f t="shared" si="3"/>
        <v>460</v>
      </c>
    </row>
    <row r="27" spans="1:11" ht="15">
      <c r="A27" s="14">
        <v>22</v>
      </c>
      <c r="B27" s="15" t="s">
        <v>112</v>
      </c>
      <c r="C27" s="14">
        <v>4</v>
      </c>
      <c r="D27" s="14">
        <v>1750</v>
      </c>
      <c r="E27" s="26">
        <v>31168</v>
      </c>
      <c r="F27" s="8">
        <f t="shared" si="0"/>
        <v>7000</v>
      </c>
      <c r="G27" s="8">
        <f t="shared" si="1"/>
        <v>1260</v>
      </c>
      <c r="H27" s="8">
        <f>'Equipments 2013'!I27</f>
        <v>4707</v>
      </c>
      <c r="I27" s="63">
        <f t="shared" si="2"/>
        <v>3860</v>
      </c>
      <c r="J27" s="46">
        <v>0.18</v>
      </c>
      <c r="K27">
        <f t="shared" si="3"/>
        <v>847</v>
      </c>
    </row>
    <row r="28" spans="1:11" ht="15">
      <c r="A28" s="14">
        <v>23</v>
      </c>
      <c r="B28" s="15" t="s">
        <v>113</v>
      </c>
      <c r="C28" s="14">
        <v>1</v>
      </c>
      <c r="D28" s="14">
        <v>4000</v>
      </c>
      <c r="E28" s="26">
        <v>31168</v>
      </c>
      <c r="F28" s="8">
        <f t="shared" si="0"/>
        <v>4000</v>
      </c>
      <c r="G28" s="8">
        <f t="shared" si="1"/>
        <v>720</v>
      </c>
      <c r="H28" s="8">
        <f>'Equipments 2013'!I28</f>
        <v>2690</v>
      </c>
      <c r="I28" s="63">
        <f t="shared" si="2"/>
        <v>2206</v>
      </c>
      <c r="J28" s="46">
        <v>0.18</v>
      </c>
      <c r="K28">
        <f t="shared" si="3"/>
        <v>484</v>
      </c>
    </row>
    <row r="29" spans="1:11" ht="15">
      <c r="A29" s="14">
        <v>24</v>
      </c>
      <c r="B29" s="15" t="s">
        <v>114</v>
      </c>
      <c r="C29" s="14">
        <v>1</v>
      </c>
      <c r="D29" s="14">
        <v>1500</v>
      </c>
      <c r="E29" s="26">
        <v>31168</v>
      </c>
      <c r="F29" s="8">
        <f t="shared" si="0"/>
        <v>1500</v>
      </c>
      <c r="G29" s="8">
        <f t="shared" si="1"/>
        <v>270</v>
      </c>
      <c r="H29" s="8">
        <f>'Equipments 2013'!I29</f>
        <v>1009</v>
      </c>
      <c r="I29" s="63">
        <f t="shared" si="2"/>
        <v>827</v>
      </c>
      <c r="J29" s="46">
        <v>0.18</v>
      </c>
      <c r="K29">
        <f t="shared" si="3"/>
        <v>182</v>
      </c>
    </row>
    <row r="30" spans="1:11" ht="15">
      <c r="A30" s="14">
        <v>25</v>
      </c>
      <c r="B30" s="15" t="s">
        <v>115</v>
      </c>
      <c r="C30" s="14">
        <v>2</v>
      </c>
      <c r="D30" s="14">
        <v>950</v>
      </c>
      <c r="E30" s="26">
        <v>30864</v>
      </c>
      <c r="F30" s="8">
        <f t="shared" si="0"/>
        <v>1900</v>
      </c>
      <c r="G30" s="8">
        <f t="shared" si="1"/>
        <v>342</v>
      </c>
      <c r="H30" s="8">
        <f>'Equipments 2013'!I30</f>
        <v>1278</v>
      </c>
      <c r="I30" s="63">
        <f t="shared" si="2"/>
        <v>1048</v>
      </c>
      <c r="J30" s="46">
        <v>0.18</v>
      </c>
      <c r="K30">
        <f t="shared" si="3"/>
        <v>230</v>
      </c>
    </row>
    <row r="31" spans="1:11" ht="15">
      <c r="A31" s="14">
        <v>26</v>
      </c>
      <c r="B31" s="15" t="s">
        <v>116</v>
      </c>
      <c r="C31" s="14">
        <v>1</v>
      </c>
      <c r="D31" s="14">
        <v>4500</v>
      </c>
      <c r="E31" s="26">
        <v>31472</v>
      </c>
      <c r="F31" s="8">
        <f t="shared" si="0"/>
        <v>4500</v>
      </c>
      <c r="G31" s="8">
        <f t="shared" si="1"/>
        <v>810</v>
      </c>
      <c r="H31" s="8">
        <f>'Equipments 2013'!I31</f>
        <v>3026</v>
      </c>
      <c r="I31" s="63">
        <f t="shared" si="2"/>
        <v>2481</v>
      </c>
      <c r="J31" s="46">
        <v>0.18</v>
      </c>
      <c r="K31">
        <f t="shared" si="3"/>
        <v>545</v>
      </c>
    </row>
    <row r="32" spans="1:11" ht="15">
      <c r="A32" s="14">
        <v>27</v>
      </c>
      <c r="B32" s="15" t="s">
        <v>117</v>
      </c>
      <c r="C32" s="14">
        <v>1</v>
      </c>
      <c r="D32" s="14">
        <v>1100</v>
      </c>
      <c r="E32" s="26">
        <v>33848</v>
      </c>
      <c r="F32" s="8">
        <f t="shared" si="0"/>
        <v>1100</v>
      </c>
      <c r="G32" s="8">
        <f t="shared" si="1"/>
        <v>198</v>
      </c>
      <c r="H32" s="8">
        <f>'Equipments 2013'!I32</f>
        <v>740</v>
      </c>
      <c r="I32" s="63">
        <f t="shared" si="2"/>
        <v>607</v>
      </c>
      <c r="J32" s="46">
        <v>0.18</v>
      </c>
      <c r="K32">
        <f t="shared" si="3"/>
        <v>133</v>
      </c>
    </row>
    <row r="33" spans="1:11" ht="15">
      <c r="A33" s="14">
        <v>28</v>
      </c>
      <c r="B33" s="15" t="s">
        <v>118</v>
      </c>
      <c r="C33" s="14">
        <v>5</v>
      </c>
      <c r="D33" s="14">
        <v>1300</v>
      </c>
      <c r="E33" s="26">
        <v>33147</v>
      </c>
      <c r="F33" s="8">
        <f t="shared" si="0"/>
        <v>6500</v>
      </c>
      <c r="G33" s="8">
        <f t="shared" si="1"/>
        <v>1170</v>
      </c>
      <c r="H33" s="8">
        <f>'Equipments 2013'!I33</f>
        <v>4371</v>
      </c>
      <c r="I33" s="63">
        <f t="shared" si="2"/>
        <v>3584</v>
      </c>
      <c r="J33" s="46">
        <v>0.18</v>
      </c>
      <c r="K33">
        <f t="shared" si="3"/>
        <v>787</v>
      </c>
    </row>
    <row r="34" spans="1:11" ht="15">
      <c r="A34" s="14">
        <v>29</v>
      </c>
      <c r="B34" s="15" t="s">
        <v>119</v>
      </c>
      <c r="C34" s="14">
        <v>1</v>
      </c>
      <c r="D34" s="14">
        <v>750</v>
      </c>
      <c r="E34" s="26">
        <v>33848</v>
      </c>
      <c r="F34" s="8">
        <f t="shared" si="0"/>
        <v>750</v>
      </c>
      <c r="G34" s="8">
        <f t="shared" si="1"/>
        <v>135</v>
      </c>
      <c r="H34" s="8">
        <f>'Equipments 2013'!I34</f>
        <v>504</v>
      </c>
      <c r="I34" s="63">
        <f t="shared" si="2"/>
        <v>413</v>
      </c>
      <c r="J34" s="46">
        <v>0.18</v>
      </c>
      <c r="K34">
        <f t="shared" si="3"/>
        <v>91</v>
      </c>
    </row>
    <row r="35" spans="1:11" ht="15">
      <c r="A35" s="14">
        <v>30</v>
      </c>
      <c r="B35" s="15" t="s">
        <v>120</v>
      </c>
      <c r="C35" s="14">
        <v>1</v>
      </c>
      <c r="D35" s="14">
        <v>3500</v>
      </c>
      <c r="E35" s="26">
        <v>33848</v>
      </c>
      <c r="F35" s="8">
        <f t="shared" si="0"/>
        <v>3500</v>
      </c>
      <c r="G35" s="8">
        <f t="shared" si="1"/>
        <v>630</v>
      </c>
      <c r="H35" s="8">
        <f>'Equipments 2013'!I35</f>
        <v>2353</v>
      </c>
      <c r="I35" s="63">
        <f t="shared" si="2"/>
        <v>1929</v>
      </c>
      <c r="J35" s="46">
        <v>0.18</v>
      </c>
      <c r="K35">
        <f t="shared" si="3"/>
        <v>424</v>
      </c>
    </row>
    <row r="36" spans="1:11" ht="15">
      <c r="A36" s="14">
        <v>31</v>
      </c>
      <c r="B36" s="15" t="s">
        <v>121</v>
      </c>
      <c r="C36" s="14">
        <v>1</v>
      </c>
      <c r="D36" s="14">
        <v>1300</v>
      </c>
      <c r="E36" s="26">
        <v>32782</v>
      </c>
      <c r="F36" s="8">
        <f t="shared" si="0"/>
        <v>1300</v>
      </c>
      <c r="G36" s="8">
        <f t="shared" si="1"/>
        <v>234</v>
      </c>
      <c r="H36" s="8">
        <f>'Equipments 2013'!I36</f>
        <v>874</v>
      </c>
      <c r="I36" s="63">
        <f t="shared" si="2"/>
        <v>717</v>
      </c>
      <c r="J36" s="46">
        <v>0.18</v>
      </c>
      <c r="K36">
        <f t="shared" si="3"/>
        <v>157</v>
      </c>
    </row>
    <row r="37" spans="1:11" ht="15">
      <c r="A37" s="14">
        <v>32</v>
      </c>
      <c r="B37" s="15" t="s">
        <v>122</v>
      </c>
      <c r="C37" s="14">
        <v>1</v>
      </c>
      <c r="D37" s="14">
        <v>1150</v>
      </c>
      <c r="E37" s="26">
        <v>33817</v>
      </c>
      <c r="F37" s="8">
        <f t="shared" si="0"/>
        <v>1150</v>
      </c>
      <c r="G37" s="8">
        <f t="shared" si="1"/>
        <v>207</v>
      </c>
      <c r="H37" s="8">
        <f>'Equipments 2013'!I37</f>
        <v>773</v>
      </c>
      <c r="I37" s="63">
        <f t="shared" si="2"/>
        <v>634</v>
      </c>
      <c r="J37" s="46">
        <v>0.18</v>
      </c>
      <c r="K37">
        <f t="shared" si="3"/>
        <v>139</v>
      </c>
    </row>
    <row r="38" spans="1:11" ht="15">
      <c r="A38" s="14">
        <v>33</v>
      </c>
      <c r="B38" s="15" t="s">
        <v>111</v>
      </c>
      <c r="C38" s="14">
        <v>2</v>
      </c>
      <c r="D38" s="14">
        <v>750</v>
      </c>
      <c r="E38" s="26">
        <v>33695</v>
      </c>
      <c r="F38" s="8">
        <f t="shared" si="0"/>
        <v>1500</v>
      </c>
      <c r="G38" s="8">
        <f t="shared" si="1"/>
        <v>270</v>
      </c>
      <c r="H38" s="8">
        <f>'Equipments 2013'!I38</f>
        <v>1009</v>
      </c>
      <c r="I38" s="63">
        <f t="shared" si="2"/>
        <v>827</v>
      </c>
      <c r="J38" s="46">
        <v>0.18</v>
      </c>
      <c r="K38">
        <f t="shared" si="3"/>
        <v>182</v>
      </c>
    </row>
    <row r="39" spans="1:11" ht="15">
      <c r="A39" s="14">
        <v>34</v>
      </c>
      <c r="B39" s="15" t="s">
        <v>124</v>
      </c>
      <c r="C39" s="14">
        <v>1</v>
      </c>
      <c r="D39" s="14">
        <v>6500</v>
      </c>
      <c r="E39" s="26">
        <v>32568</v>
      </c>
      <c r="F39" s="8">
        <f t="shared" si="0"/>
        <v>6500</v>
      </c>
      <c r="G39" s="8">
        <f t="shared" si="1"/>
        <v>1170</v>
      </c>
      <c r="H39" s="8">
        <f>'Equipments 2013'!I39</f>
        <v>4371</v>
      </c>
      <c r="I39" s="63">
        <f t="shared" si="2"/>
        <v>3584</v>
      </c>
      <c r="J39" s="46">
        <v>0.18</v>
      </c>
      <c r="K39">
        <f t="shared" si="3"/>
        <v>787</v>
      </c>
    </row>
    <row r="40" spans="1:11" ht="15">
      <c r="A40" s="14">
        <v>35</v>
      </c>
      <c r="B40" s="15" t="s">
        <v>123</v>
      </c>
      <c r="C40" s="14">
        <v>2</v>
      </c>
      <c r="D40" s="14">
        <v>900</v>
      </c>
      <c r="E40" s="26">
        <v>32568</v>
      </c>
      <c r="F40" s="8">
        <f t="shared" si="0"/>
        <v>1800</v>
      </c>
      <c r="G40" s="8">
        <f t="shared" si="1"/>
        <v>324</v>
      </c>
      <c r="H40" s="8">
        <f>'Equipments 2013'!I40</f>
        <v>1210</v>
      </c>
      <c r="I40" s="63">
        <f t="shared" si="2"/>
        <v>992</v>
      </c>
      <c r="J40" s="46">
        <v>0.18</v>
      </c>
      <c r="K40">
        <f t="shared" si="3"/>
        <v>218</v>
      </c>
    </row>
    <row r="41" spans="1:11" ht="15">
      <c r="A41" s="14">
        <v>36</v>
      </c>
      <c r="B41" s="15" t="s">
        <v>119</v>
      </c>
      <c r="C41" s="14">
        <v>2</v>
      </c>
      <c r="D41" s="14">
        <v>800</v>
      </c>
      <c r="E41" s="26">
        <v>32234</v>
      </c>
      <c r="F41" s="8">
        <f t="shared" si="0"/>
        <v>1600</v>
      </c>
      <c r="G41" s="8">
        <f t="shared" si="1"/>
        <v>288</v>
      </c>
      <c r="H41" s="8">
        <f>'Equipments 2013'!I41</f>
        <v>1076</v>
      </c>
      <c r="I41" s="63">
        <f t="shared" si="2"/>
        <v>882</v>
      </c>
      <c r="J41" s="46">
        <v>0.18</v>
      </c>
      <c r="K41">
        <f t="shared" si="3"/>
        <v>194</v>
      </c>
    </row>
    <row r="42" spans="1:11" ht="15">
      <c r="A42" s="14">
        <v>37</v>
      </c>
      <c r="B42" s="15" t="s">
        <v>105</v>
      </c>
      <c r="C42" s="14">
        <v>30</v>
      </c>
      <c r="D42" s="14">
        <v>1450</v>
      </c>
      <c r="E42" s="6" t="s">
        <v>25</v>
      </c>
      <c r="F42" s="8">
        <f t="shared" si="0"/>
        <v>43500</v>
      </c>
      <c r="G42" s="8">
        <f t="shared" si="1"/>
        <v>7830</v>
      </c>
      <c r="H42" s="8">
        <f>'Equipments 2013'!I42</f>
        <v>29249</v>
      </c>
      <c r="I42" s="63">
        <f t="shared" si="2"/>
        <v>23984</v>
      </c>
      <c r="J42" s="46">
        <v>0.18</v>
      </c>
      <c r="K42">
        <f t="shared" si="3"/>
        <v>5265</v>
      </c>
    </row>
    <row r="43" spans="1:11" ht="15">
      <c r="A43" s="14">
        <v>38</v>
      </c>
      <c r="B43" s="15" t="s">
        <v>125</v>
      </c>
      <c r="C43" s="14">
        <v>2</v>
      </c>
      <c r="D43" s="14">
        <v>850</v>
      </c>
      <c r="E43" s="26">
        <v>32721</v>
      </c>
      <c r="F43" s="8">
        <f t="shared" si="0"/>
        <v>1700</v>
      </c>
      <c r="G43" s="8">
        <f t="shared" si="1"/>
        <v>306</v>
      </c>
      <c r="H43" s="8">
        <f>'Equipments 2013'!I43</f>
        <v>1143</v>
      </c>
      <c r="I43" s="63">
        <f t="shared" si="2"/>
        <v>937</v>
      </c>
      <c r="J43" s="46">
        <v>0.18</v>
      </c>
      <c r="K43">
        <f t="shared" si="3"/>
        <v>206</v>
      </c>
    </row>
    <row r="44" spans="1:11" ht="15">
      <c r="A44" s="14">
        <v>39</v>
      </c>
      <c r="B44" s="15" t="s">
        <v>131</v>
      </c>
      <c r="C44" s="14">
        <v>1</v>
      </c>
      <c r="D44" s="14">
        <v>1250</v>
      </c>
      <c r="E44" s="26">
        <v>33635</v>
      </c>
      <c r="F44" s="8">
        <f t="shared" si="0"/>
        <v>1250</v>
      </c>
      <c r="G44" s="8">
        <f t="shared" si="1"/>
        <v>225</v>
      </c>
      <c r="H44" s="8">
        <f>'Equipments 2013'!I44</f>
        <v>840</v>
      </c>
      <c r="I44" s="63">
        <f t="shared" si="2"/>
        <v>689</v>
      </c>
      <c r="J44" s="46">
        <v>0.18</v>
      </c>
      <c r="K44">
        <f t="shared" si="3"/>
        <v>151</v>
      </c>
    </row>
    <row r="45" spans="1:11" ht="15">
      <c r="A45" s="14">
        <v>40</v>
      </c>
      <c r="B45" s="15" t="s">
        <v>126</v>
      </c>
      <c r="C45" s="14">
        <v>2</v>
      </c>
      <c r="D45" s="14">
        <v>1500</v>
      </c>
      <c r="E45" s="26">
        <v>33635</v>
      </c>
      <c r="F45" s="8">
        <f t="shared" si="0"/>
        <v>3000</v>
      </c>
      <c r="G45" s="8">
        <f t="shared" si="1"/>
        <v>540</v>
      </c>
      <c r="H45" s="8">
        <f>'Equipments 2013'!I45</f>
        <v>2017</v>
      </c>
      <c r="I45" s="63">
        <f t="shared" si="2"/>
        <v>1654</v>
      </c>
      <c r="J45" s="46">
        <v>0.18</v>
      </c>
      <c r="K45">
        <f t="shared" si="3"/>
        <v>363</v>
      </c>
    </row>
    <row r="46" spans="1:11" ht="15">
      <c r="A46" s="14">
        <v>41</v>
      </c>
      <c r="B46" s="15" t="s">
        <v>127</v>
      </c>
      <c r="C46" s="14">
        <v>2</v>
      </c>
      <c r="D46" s="14">
        <v>850</v>
      </c>
      <c r="E46" s="26">
        <v>33635</v>
      </c>
      <c r="F46" s="8">
        <f t="shared" si="0"/>
        <v>1700</v>
      </c>
      <c r="G46" s="8">
        <f t="shared" si="1"/>
        <v>306</v>
      </c>
      <c r="H46" s="8">
        <f>'Equipments 2013'!I46</f>
        <v>1143</v>
      </c>
      <c r="I46" s="63">
        <f t="shared" si="2"/>
        <v>937</v>
      </c>
      <c r="J46" s="46">
        <v>0.18</v>
      </c>
      <c r="K46">
        <f t="shared" si="3"/>
        <v>206</v>
      </c>
    </row>
    <row r="47" spans="1:11" ht="15">
      <c r="A47" s="14">
        <v>42</v>
      </c>
      <c r="B47" s="15" t="s">
        <v>128</v>
      </c>
      <c r="C47" s="14">
        <v>4</v>
      </c>
      <c r="D47" s="14">
        <v>1650</v>
      </c>
      <c r="E47" s="26">
        <v>35309</v>
      </c>
      <c r="F47" s="8">
        <f t="shared" si="0"/>
        <v>6600</v>
      </c>
      <c r="G47" s="8">
        <f t="shared" si="1"/>
        <v>1188</v>
      </c>
      <c r="H47" s="8">
        <f>'Equipments 2013'!I47</f>
        <v>4438</v>
      </c>
      <c r="I47" s="63">
        <f t="shared" si="2"/>
        <v>3639</v>
      </c>
      <c r="J47" s="46">
        <v>0.18</v>
      </c>
      <c r="K47">
        <f t="shared" si="3"/>
        <v>799</v>
      </c>
    </row>
    <row r="48" spans="1:11" ht="15">
      <c r="A48" s="14">
        <v>43</v>
      </c>
      <c r="B48" s="15" t="s">
        <v>129</v>
      </c>
      <c r="C48" s="14">
        <v>26</v>
      </c>
      <c r="D48" s="14">
        <v>850</v>
      </c>
      <c r="E48" s="26">
        <v>35309</v>
      </c>
      <c r="F48" s="8">
        <f t="shared" si="0"/>
        <v>22100</v>
      </c>
      <c r="G48" s="8">
        <f t="shared" si="1"/>
        <v>3978</v>
      </c>
      <c r="H48" s="8">
        <f>'Equipments 2013'!I48</f>
        <v>14860</v>
      </c>
      <c r="I48" s="63">
        <f t="shared" si="2"/>
        <v>12185</v>
      </c>
      <c r="J48" s="46">
        <v>0.18</v>
      </c>
      <c r="K48">
        <f t="shared" si="3"/>
        <v>2675</v>
      </c>
    </row>
    <row r="49" spans="1:11" ht="15">
      <c r="A49" s="14">
        <v>44</v>
      </c>
      <c r="B49" s="15" t="s">
        <v>130</v>
      </c>
      <c r="C49" s="14">
        <v>4</v>
      </c>
      <c r="D49" s="14">
        <v>700</v>
      </c>
      <c r="E49" s="26">
        <v>33817</v>
      </c>
      <c r="F49" s="8">
        <f t="shared" si="0"/>
        <v>2800</v>
      </c>
      <c r="G49" s="8">
        <f t="shared" si="1"/>
        <v>504</v>
      </c>
      <c r="H49" s="8">
        <f>'Equipments 2013'!I49</f>
        <v>1883</v>
      </c>
      <c r="I49" s="63">
        <f t="shared" si="2"/>
        <v>1544</v>
      </c>
      <c r="J49" s="46">
        <v>0.18</v>
      </c>
      <c r="K49">
        <f t="shared" si="3"/>
        <v>339</v>
      </c>
    </row>
    <row r="50" spans="1:11" ht="15">
      <c r="A50" s="14">
        <v>45</v>
      </c>
      <c r="B50" s="15" t="s">
        <v>128</v>
      </c>
      <c r="C50" s="14">
        <v>4</v>
      </c>
      <c r="D50" s="14">
        <v>4750</v>
      </c>
      <c r="E50" s="26">
        <v>41306</v>
      </c>
      <c r="F50" s="8">
        <f t="shared" si="0"/>
        <v>19000</v>
      </c>
      <c r="G50" s="8">
        <f t="shared" si="1"/>
        <v>3420</v>
      </c>
      <c r="H50" s="8">
        <f>'Equipments 2013'!I50</f>
        <v>12776</v>
      </c>
      <c r="I50" s="63">
        <f t="shared" si="2"/>
        <v>10476</v>
      </c>
      <c r="J50" s="46">
        <v>0.18</v>
      </c>
      <c r="K50">
        <f t="shared" si="3"/>
        <v>2300</v>
      </c>
    </row>
    <row r="51" spans="1:9" ht="15.75">
      <c r="A51" s="42"/>
      <c r="B51" s="42"/>
      <c r="C51" s="42"/>
      <c r="D51" s="42"/>
      <c r="E51" s="42"/>
      <c r="F51" s="18">
        <f>SUM(F6:F50)</f>
        <v>248000</v>
      </c>
      <c r="G51" s="18"/>
      <c r="H51" s="18">
        <f>SUM(H6:H50)</f>
        <v>166758</v>
      </c>
      <c r="I51" s="63">
        <f>SUM(I6:I50)</f>
        <v>136738</v>
      </c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12.75">
      <c r="A56" s="1"/>
      <c r="B56" s="1"/>
      <c r="C56" s="1"/>
      <c r="D56" s="1"/>
      <c r="E56" s="1"/>
      <c r="F56" s="1"/>
      <c r="G56" s="1"/>
      <c r="H56" s="1"/>
    </row>
    <row r="57" spans="1:8" ht="12.75">
      <c r="A57" s="1"/>
      <c r="B57" s="1"/>
      <c r="C57" s="1"/>
      <c r="D57" s="1"/>
      <c r="E57" s="1"/>
      <c r="F57" s="1"/>
      <c r="G57" s="1"/>
      <c r="H57" s="1"/>
    </row>
    <row r="58" spans="1:8" ht="12.75">
      <c r="A58" s="1"/>
      <c r="B58" s="1"/>
      <c r="C58" s="1"/>
      <c r="D58" s="1"/>
      <c r="E58" s="1"/>
      <c r="F58" s="1"/>
      <c r="G58" s="1"/>
      <c r="H58" s="1"/>
    </row>
    <row r="59" spans="1:8" ht="12.75">
      <c r="A59" s="1"/>
      <c r="B59" s="1"/>
      <c r="C59" s="1"/>
      <c r="D59" s="1"/>
      <c r="E59" s="1"/>
      <c r="F59" s="1"/>
      <c r="G59" s="1"/>
      <c r="H59" s="1"/>
    </row>
    <row r="60" spans="1:8" ht="12.75">
      <c r="A60" s="1"/>
      <c r="B60" s="1"/>
      <c r="C60" s="1"/>
      <c r="D60" s="1"/>
      <c r="E60" s="1"/>
      <c r="F60" s="1"/>
      <c r="G60" s="1"/>
      <c r="H60" s="1"/>
    </row>
    <row r="61" spans="1:8" ht="12.75">
      <c r="A61" s="1"/>
      <c r="B61" s="1"/>
      <c r="C61" s="1"/>
      <c r="D61" s="1"/>
      <c r="E61" s="1"/>
      <c r="F61" s="1"/>
      <c r="G61" s="1"/>
      <c r="H61" s="1"/>
    </row>
    <row r="62" spans="1:8" ht="12.75">
      <c r="A62" s="1"/>
      <c r="B62" s="1"/>
      <c r="C62" s="1"/>
      <c r="D62" s="1"/>
      <c r="E62" s="1"/>
      <c r="F62" s="1"/>
      <c r="G62" s="1"/>
      <c r="H62" s="1"/>
    </row>
    <row r="63" spans="1:8" ht="12.75">
      <c r="A63" s="1"/>
      <c r="B63" s="1"/>
      <c r="C63" s="1"/>
      <c r="D63" s="1"/>
      <c r="E63" s="1"/>
      <c r="F63" s="1"/>
      <c r="G63" s="1"/>
      <c r="H63" s="1"/>
    </row>
    <row r="64" spans="1:8" ht="12.75">
      <c r="A64" s="1"/>
      <c r="B64" s="1"/>
      <c r="C64" s="1"/>
      <c r="D64" s="1"/>
      <c r="E64" s="1"/>
      <c r="F64" s="1"/>
      <c r="G64" s="1"/>
      <c r="H64" s="1"/>
    </row>
    <row r="65" spans="1:8" ht="12.75">
      <c r="A65" s="1"/>
      <c r="B65" s="1"/>
      <c r="C65" s="1"/>
      <c r="D65" s="1"/>
      <c r="E65" s="1"/>
      <c r="F65" s="1"/>
      <c r="G65" s="1"/>
      <c r="H65" s="1"/>
    </row>
    <row r="66" spans="1:8" ht="12.75">
      <c r="A66" s="1"/>
      <c r="B66" s="1"/>
      <c r="C66" s="1"/>
      <c r="D66" s="1"/>
      <c r="E66" s="1"/>
      <c r="F66" s="1"/>
      <c r="G66" s="1"/>
      <c r="H66" s="1"/>
    </row>
    <row r="67" spans="1:8" ht="12.75">
      <c r="A67" s="1"/>
      <c r="B67" s="1"/>
      <c r="C67" s="1"/>
      <c r="D67" s="1"/>
      <c r="E67" s="1"/>
      <c r="F67" s="1"/>
      <c r="G67" s="1"/>
      <c r="H67" s="1"/>
    </row>
    <row r="68" spans="1:8" ht="12.75">
      <c r="A68" s="1"/>
      <c r="B68" s="1"/>
      <c r="C68" s="1"/>
      <c r="D68" s="1"/>
      <c r="E68" s="1"/>
      <c r="F68" s="1"/>
      <c r="G68" s="1"/>
      <c r="H68" s="1"/>
    </row>
    <row r="69" spans="1:8" ht="12.75">
      <c r="A69" s="1"/>
      <c r="B69" s="1"/>
      <c r="C69" s="1"/>
      <c r="D69" s="1"/>
      <c r="E69" s="1"/>
      <c r="F69" s="1"/>
      <c r="G69" s="1"/>
      <c r="H69" s="1"/>
    </row>
    <row r="70" spans="1:8" ht="12.75">
      <c r="A70" s="1"/>
      <c r="B70" s="1"/>
      <c r="C70" s="1"/>
      <c r="D70" s="1"/>
      <c r="E70" s="1"/>
      <c r="F70" s="1"/>
      <c r="G70" s="1"/>
      <c r="H70" s="1"/>
    </row>
    <row r="71" spans="1:8" ht="12.75">
      <c r="A71" s="1"/>
      <c r="B71" s="1"/>
      <c r="C71" s="1"/>
      <c r="D71" s="1"/>
      <c r="E71" s="1"/>
      <c r="F71" s="1"/>
      <c r="G71" s="1"/>
      <c r="H71" s="1"/>
    </row>
    <row r="72" spans="1:8" ht="12.75">
      <c r="A72" s="1"/>
      <c r="B72" s="1"/>
      <c r="C72" s="1"/>
      <c r="D72" s="1"/>
      <c r="E72" s="1"/>
      <c r="F72" s="1"/>
      <c r="G72" s="1"/>
      <c r="H72" s="1"/>
    </row>
    <row r="73" spans="1:8" ht="12.75">
      <c r="A73" s="1"/>
      <c r="B73" s="1"/>
      <c r="C73" s="1"/>
      <c r="D73" s="1"/>
      <c r="E73" s="1"/>
      <c r="F73" s="1"/>
      <c r="G73" s="1"/>
      <c r="H73" s="1"/>
    </row>
    <row r="74" spans="1:8" ht="12.75">
      <c r="A74" s="1"/>
      <c r="B74" s="1"/>
      <c r="C74" s="1"/>
      <c r="D74" s="1"/>
      <c r="E74" s="1"/>
      <c r="F74" s="1"/>
      <c r="G74" s="1"/>
      <c r="H74" s="1"/>
    </row>
    <row r="75" spans="1:8" ht="12.75">
      <c r="A75" s="1"/>
      <c r="B75" s="1"/>
      <c r="C75" s="1"/>
      <c r="D75" s="1"/>
      <c r="E75" s="1"/>
      <c r="F75" s="1"/>
      <c r="G75" s="1"/>
      <c r="H75" s="1"/>
    </row>
    <row r="76" spans="1:8" ht="12.75">
      <c r="A76" s="1"/>
      <c r="B76" s="1"/>
      <c r="C76" s="1"/>
      <c r="D76" s="1"/>
      <c r="E76" s="1"/>
      <c r="F76" s="1"/>
      <c r="G76" s="1"/>
      <c r="H76" s="1"/>
    </row>
    <row r="77" spans="1:8" ht="12.75">
      <c r="A77" s="1"/>
      <c r="B77" s="1"/>
      <c r="C77" s="1"/>
      <c r="D77" s="1"/>
      <c r="E77" s="1"/>
      <c r="F77" s="1"/>
      <c r="G77" s="1"/>
      <c r="H77" s="1"/>
    </row>
    <row r="78" spans="1:8" ht="12.75">
      <c r="A78" s="1"/>
      <c r="B78" s="1"/>
      <c r="C78" s="1"/>
      <c r="D78" s="1"/>
      <c r="E78" s="1"/>
      <c r="F78" s="1"/>
      <c r="G78" s="1"/>
      <c r="H78" s="1"/>
    </row>
    <row r="79" spans="1:8" ht="12.75">
      <c r="A79" s="1"/>
      <c r="B79" s="1"/>
      <c r="C79" s="1"/>
      <c r="D79" s="1"/>
      <c r="E79" s="1"/>
      <c r="F79" s="1"/>
      <c r="G79" s="1"/>
      <c r="H79" s="1"/>
    </row>
    <row r="80" spans="1:8" ht="12.75">
      <c r="A80" s="1"/>
      <c r="B80" s="1"/>
      <c r="C80" s="1"/>
      <c r="D80" s="1"/>
      <c r="E80" s="1"/>
      <c r="F80" s="1"/>
      <c r="G80" s="1"/>
      <c r="H80" s="1"/>
    </row>
    <row r="81" spans="1:8" ht="12.75">
      <c r="A81" s="1"/>
      <c r="B81" s="1"/>
      <c r="C81" s="1"/>
      <c r="D81" s="1"/>
      <c r="E81" s="1"/>
      <c r="F81" s="1"/>
      <c r="G81" s="1"/>
      <c r="H81" s="1"/>
    </row>
    <row r="82" spans="1:8" ht="12.75">
      <c r="A82" s="1"/>
      <c r="B82" s="1"/>
      <c r="C82" s="1"/>
      <c r="D82" s="1"/>
      <c r="E82" s="1"/>
      <c r="F82" s="1"/>
      <c r="G82" s="1"/>
      <c r="H82" s="1"/>
    </row>
    <row r="83" spans="1:8" ht="12.75">
      <c r="A83" s="1"/>
      <c r="B83" s="1"/>
      <c r="C83" s="1"/>
      <c r="D83" s="1"/>
      <c r="E83" s="1"/>
      <c r="F83" s="1"/>
      <c r="G83" s="1"/>
      <c r="H83" s="1"/>
    </row>
    <row r="84" spans="1:8" ht="12.75">
      <c r="A84" s="1"/>
      <c r="B84" s="1"/>
      <c r="C84" s="1"/>
      <c r="D84" s="1"/>
      <c r="E84" s="1"/>
      <c r="F84" s="1"/>
      <c r="G84" s="1"/>
      <c r="H84" s="1"/>
    </row>
    <row r="85" spans="1:8" ht="12.75">
      <c r="A85" s="1"/>
      <c r="B85" s="1"/>
      <c r="C85" s="1"/>
      <c r="D85" s="1"/>
      <c r="E85" s="1"/>
      <c r="F85" s="1"/>
      <c r="G85" s="1"/>
      <c r="H85" s="1"/>
    </row>
    <row r="86" spans="1:8" ht="12.75">
      <c r="A86" s="1"/>
      <c r="B86" s="1"/>
      <c r="C86" s="1"/>
      <c r="D86" s="1"/>
      <c r="E86" s="1"/>
      <c r="F86" s="1"/>
      <c r="G86" s="1"/>
      <c r="H86" s="1"/>
    </row>
    <row r="87" spans="1:8" ht="12.75">
      <c r="A87" s="1"/>
      <c r="B87" s="1"/>
      <c r="C87" s="1"/>
      <c r="D87" s="1"/>
      <c r="E87" s="1"/>
      <c r="F87" s="1"/>
      <c r="G87" s="1"/>
      <c r="H87" s="1"/>
    </row>
    <row r="88" spans="1:8" ht="12.75">
      <c r="A88" s="1"/>
      <c r="B88" s="1"/>
      <c r="C88" s="1"/>
      <c r="D88" s="1"/>
      <c r="E88" s="1"/>
      <c r="F88" s="1"/>
      <c r="G88" s="1"/>
      <c r="H88" s="1"/>
    </row>
    <row r="89" spans="1:8" ht="12.75">
      <c r="A89" s="1"/>
      <c r="B89" s="1"/>
      <c r="C89" s="1"/>
      <c r="D89" s="1"/>
      <c r="E89" s="1"/>
      <c r="F89" s="1"/>
      <c r="G89" s="1"/>
      <c r="H89" s="1"/>
    </row>
    <row r="90" spans="1:8" ht="12.75">
      <c r="A90" s="1"/>
      <c r="B90" s="1"/>
      <c r="C90" s="1"/>
      <c r="D90" s="1"/>
      <c r="E90" s="1"/>
      <c r="F90" s="1"/>
      <c r="G90" s="1"/>
      <c r="H90" s="1"/>
    </row>
    <row r="91" spans="1:8" ht="12.75">
      <c r="A91" s="1"/>
      <c r="B91" s="1"/>
      <c r="C91" s="1"/>
      <c r="D91" s="1"/>
      <c r="E91" s="1"/>
      <c r="F91" s="1"/>
      <c r="G91" s="1"/>
      <c r="H91" s="1"/>
    </row>
    <row r="92" spans="1:8" ht="12.75">
      <c r="A92" s="1"/>
      <c r="B92" s="1"/>
      <c r="C92" s="1"/>
      <c r="D92" s="1"/>
      <c r="E92" s="1"/>
      <c r="F92" s="1"/>
      <c r="G92" s="1"/>
      <c r="H92" s="1"/>
    </row>
    <row r="93" spans="1:8" ht="12.75">
      <c r="A93" s="1"/>
      <c r="B93" s="1"/>
      <c r="C93" s="1"/>
      <c r="D93" s="1"/>
      <c r="E93" s="1"/>
      <c r="F93" s="1"/>
      <c r="G93" s="1"/>
      <c r="H93" s="1"/>
    </row>
    <row r="94" spans="1:8" ht="12.75">
      <c r="A94" s="1"/>
      <c r="B94" s="1"/>
      <c r="C94" s="1"/>
      <c r="D94" s="1"/>
      <c r="E94" s="1"/>
      <c r="F94" s="1"/>
      <c r="G94" s="1"/>
      <c r="H94" s="1"/>
    </row>
    <row r="95" spans="1:8" ht="12.75">
      <c r="A95" s="1"/>
      <c r="B95" s="1"/>
      <c r="C95" s="1"/>
      <c r="D95" s="1"/>
      <c r="E95" s="1"/>
      <c r="F95" s="1"/>
      <c r="G95" s="1"/>
      <c r="H95" s="1"/>
    </row>
    <row r="96" spans="1:8" ht="12.75">
      <c r="A96" s="1"/>
      <c r="B96" s="1"/>
      <c r="C96" s="1"/>
      <c r="D96" s="1"/>
      <c r="E96" s="1"/>
      <c r="F96" s="1"/>
      <c r="G96" s="1"/>
      <c r="H96" s="1"/>
    </row>
    <row r="97" spans="1:8" ht="12.75">
      <c r="A97" s="1"/>
      <c r="B97" s="1"/>
      <c r="C97" s="1"/>
      <c r="D97" s="1"/>
      <c r="E97" s="1"/>
      <c r="F97" s="1"/>
      <c r="G97" s="1"/>
      <c r="H97" s="1"/>
    </row>
    <row r="98" spans="1:8" ht="12.75">
      <c r="A98" s="1"/>
      <c r="B98" s="1"/>
      <c r="C98" s="1"/>
      <c r="D98" s="1"/>
      <c r="E98" s="1"/>
      <c r="F98" s="1"/>
      <c r="G98" s="1"/>
      <c r="H98" s="1"/>
    </row>
    <row r="99" spans="1:8" ht="12.75">
      <c r="A99" s="1"/>
      <c r="B99" s="1"/>
      <c r="C99" s="1"/>
      <c r="D99" s="1"/>
      <c r="E99" s="1"/>
      <c r="F99" s="1"/>
      <c r="G99" s="1"/>
      <c r="H99" s="1"/>
    </row>
    <row r="100" spans="1:8" ht="12.75">
      <c r="A100" s="1"/>
      <c r="B100" s="1"/>
      <c r="C100" s="1"/>
      <c r="D100" s="1"/>
      <c r="E100" s="1"/>
      <c r="F100" s="1"/>
      <c r="G100" s="1"/>
      <c r="H100" s="1"/>
    </row>
    <row r="101" spans="1:8" ht="12.75">
      <c r="A101" s="1"/>
      <c r="B101" s="1"/>
      <c r="C101" s="1"/>
      <c r="D101" s="1"/>
      <c r="E101" s="1"/>
      <c r="F101" s="1"/>
      <c r="G101" s="1"/>
      <c r="H101" s="1"/>
    </row>
    <row r="102" spans="1:8" ht="12.75">
      <c r="A102" s="1"/>
      <c r="B102" s="1"/>
      <c r="C102" s="1"/>
      <c r="D102" s="1"/>
      <c r="E102" s="1"/>
      <c r="F102" s="1"/>
      <c r="G102" s="1"/>
      <c r="H102" s="1"/>
    </row>
    <row r="103" spans="1:8" ht="12.75">
      <c r="A103" s="1"/>
      <c r="B103" s="1"/>
      <c r="C103" s="1"/>
      <c r="D103" s="1"/>
      <c r="E103" s="1"/>
      <c r="F103" s="1"/>
      <c r="G103" s="1"/>
      <c r="H103" s="1"/>
    </row>
    <row r="104" spans="1:8" ht="12.75">
      <c r="A104" s="1"/>
      <c r="B104" s="1"/>
      <c r="C104" s="1"/>
      <c r="D104" s="1"/>
      <c r="E104" s="1"/>
      <c r="F104" s="1"/>
      <c r="G104" s="1"/>
      <c r="H104" s="1"/>
    </row>
    <row r="105" spans="1:8" ht="12.75">
      <c r="A105" s="1"/>
      <c r="B105" s="1"/>
      <c r="C105" s="1"/>
      <c r="D105" s="1"/>
      <c r="E105" s="1"/>
      <c r="F105" s="1"/>
      <c r="G105" s="1"/>
      <c r="H105" s="1"/>
    </row>
    <row r="106" spans="1:8" ht="12.75">
      <c r="A106" s="1"/>
      <c r="B106" s="1"/>
      <c r="C106" s="1"/>
      <c r="D106" s="1"/>
      <c r="E106" s="1"/>
      <c r="F106" s="1"/>
      <c r="G106" s="1"/>
      <c r="H106" s="1"/>
    </row>
    <row r="107" spans="1:8" ht="12.75">
      <c r="A107" s="1"/>
      <c r="B107" s="1"/>
      <c r="C107" s="1"/>
      <c r="D107" s="1"/>
      <c r="E107" s="1"/>
      <c r="F107" s="1"/>
      <c r="G107" s="1"/>
      <c r="H107" s="1"/>
    </row>
    <row r="108" spans="1:8" ht="12.75">
      <c r="A108" s="1"/>
      <c r="B108" s="1"/>
      <c r="C108" s="1"/>
      <c r="D108" s="1"/>
      <c r="E108" s="1"/>
      <c r="F108" s="1"/>
      <c r="G108" s="1"/>
      <c r="H108" s="1"/>
    </row>
    <row r="109" spans="1:8" ht="12.75">
      <c r="A109" s="1"/>
      <c r="B109" s="1"/>
      <c r="C109" s="1"/>
      <c r="D109" s="1"/>
      <c r="E109" s="1"/>
      <c r="F109" s="1"/>
      <c r="G109" s="1"/>
      <c r="H109" s="1"/>
    </row>
    <row r="110" spans="1:8" ht="12.75">
      <c r="A110" s="1"/>
      <c r="B110" s="1"/>
      <c r="C110" s="1"/>
      <c r="D110" s="1"/>
      <c r="E110" s="1"/>
      <c r="F110" s="1"/>
      <c r="G110" s="1"/>
      <c r="H110" s="1"/>
    </row>
    <row r="111" spans="1:8" ht="12.75">
      <c r="A111" s="1"/>
      <c r="B111" s="1"/>
      <c r="C111" s="1"/>
      <c r="D111" s="1"/>
      <c r="E111" s="1"/>
      <c r="F111" s="1"/>
      <c r="G111" s="1"/>
      <c r="H111" s="1"/>
    </row>
    <row r="112" spans="1:8" ht="12.75">
      <c r="A112" s="1"/>
      <c r="B112" s="1"/>
      <c r="C112" s="1"/>
      <c r="D112" s="1"/>
      <c r="E112" s="1"/>
      <c r="F112" s="1"/>
      <c r="G112" s="1"/>
      <c r="H112" s="1"/>
    </row>
    <row r="113" spans="1:8" ht="12.75">
      <c r="A113" s="1"/>
      <c r="B113" s="1"/>
      <c r="C113" s="1"/>
      <c r="D113" s="1"/>
      <c r="E113" s="1"/>
      <c r="F113" s="1"/>
      <c r="G113" s="1"/>
      <c r="H113" s="1"/>
    </row>
    <row r="114" spans="1:8" ht="12.75">
      <c r="A114" s="1"/>
      <c r="B114" s="1"/>
      <c r="C114" s="1"/>
      <c r="D114" s="1"/>
      <c r="E114" s="1"/>
      <c r="F114" s="1"/>
      <c r="G114" s="1"/>
      <c r="H114" s="1"/>
    </row>
    <row r="115" spans="1:8" ht="12.75">
      <c r="A115" s="1"/>
      <c r="B115" s="1"/>
      <c r="C115" s="1"/>
      <c r="D115" s="1"/>
      <c r="E115" s="1"/>
      <c r="F115" s="1"/>
      <c r="G115" s="1"/>
      <c r="H115" s="1"/>
    </row>
    <row r="116" spans="1:8" ht="12.75">
      <c r="A116" s="1"/>
      <c r="B116" s="1"/>
      <c r="C116" s="1"/>
      <c r="D116" s="1"/>
      <c r="E116" s="1"/>
      <c r="F116" s="1"/>
      <c r="G116" s="1"/>
      <c r="H116" s="1"/>
    </row>
    <row r="117" spans="1:8" ht="12.75">
      <c r="A117" s="1"/>
      <c r="B117" s="1"/>
      <c r="C117" s="1"/>
      <c r="D117" s="1"/>
      <c r="E117" s="1"/>
      <c r="F117" s="1"/>
      <c r="G117" s="1"/>
      <c r="H117" s="1"/>
    </row>
    <row r="118" spans="1:8" ht="12.75">
      <c r="A118" s="1"/>
      <c r="B118" s="1"/>
      <c r="C118" s="1"/>
      <c r="D118" s="1"/>
      <c r="E118" s="1"/>
      <c r="F118" s="1"/>
      <c r="G118" s="1"/>
      <c r="H118" s="1"/>
    </row>
    <row r="119" spans="1:8" ht="12.75">
      <c r="A119" s="1"/>
      <c r="B119" s="1"/>
      <c r="C119" s="1"/>
      <c r="D119" s="1"/>
      <c r="E119" s="1"/>
      <c r="F119" s="1"/>
      <c r="G119" s="1"/>
      <c r="H119" s="1"/>
    </row>
    <row r="120" spans="1:8" ht="12.75">
      <c r="A120" s="1"/>
      <c r="B120" s="1"/>
      <c r="C120" s="1"/>
      <c r="D120" s="1"/>
      <c r="E120" s="1"/>
      <c r="F120" s="1"/>
      <c r="G120" s="1"/>
      <c r="H120" s="1"/>
    </row>
    <row r="121" spans="1:8" ht="12.75">
      <c r="A121" s="1"/>
      <c r="B121" s="1"/>
      <c r="C121" s="1"/>
      <c r="D121" s="1"/>
      <c r="E121" s="1"/>
      <c r="F121" s="1"/>
      <c r="G121" s="1"/>
      <c r="H121" s="1"/>
    </row>
    <row r="122" spans="1:8" ht="12.75">
      <c r="A122" s="1"/>
      <c r="B122" s="1"/>
      <c r="C122" s="1"/>
      <c r="D122" s="1"/>
      <c r="E122" s="1"/>
      <c r="F122" s="1"/>
      <c r="G122" s="1"/>
      <c r="H122" s="1"/>
    </row>
    <row r="123" spans="1:8" ht="12.75">
      <c r="A123" s="1"/>
      <c r="B123" s="1"/>
      <c r="C123" s="1"/>
      <c r="D123" s="1"/>
      <c r="E123" s="1"/>
      <c r="F123" s="1"/>
      <c r="G123" s="1"/>
      <c r="H123" s="1"/>
    </row>
    <row r="124" spans="1:8" ht="12.75">
      <c r="A124" s="1"/>
      <c r="B124" s="1"/>
      <c r="C124" s="1"/>
      <c r="D124" s="1"/>
      <c r="E124" s="1"/>
      <c r="F124" s="1"/>
      <c r="G124" s="1"/>
      <c r="H124" s="1"/>
    </row>
    <row r="125" spans="1:8" ht="12.75">
      <c r="A125" s="1"/>
      <c r="B125" s="1"/>
      <c r="C125" s="1"/>
      <c r="D125" s="1"/>
      <c r="E125" s="1"/>
      <c r="F125" s="1"/>
      <c r="G125" s="1"/>
      <c r="H125" s="1"/>
    </row>
    <row r="126" spans="1:8" ht="12.75">
      <c r="A126" s="1"/>
      <c r="B126" s="1"/>
      <c r="C126" s="1"/>
      <c r="D126" s="1"/>
      <c r="E126" s="1"/>
      <c r="F126" s="1"/>
      <c r="G126" s="1"/>
      <c r="H126" s="1"/>
    </row>
    <row r="127" spans="1:8" ht="12.75">
      <c r="A127" s="1"/>
      <c r="B127" s="1"/>
      <c r="C127" s="1"/>
      <c r="D127" s="1"/>
      <c r="E127" s="1"/>
      <c r="F127" s="1"/>
      <c r="G127" s="1"/>
      <c r="H127" s="1"/>
    </row>
    <row r="128" spans="1:8" ht="12.75">
      <c r="A128" s="1"/>
      <c r="B128" s="1"/>
      <c r="C128" s="1"/>
      <c r="D128" s="1"/>
      <c r="E128" s="1"/>
      <c r="F128" s="1"/>
      <c r="G128" s="1"/>
      <c r="H128" s="1"/>
    </row>
    <row r="129" spans="1:8" ht="12.75">
      <c r="A129" s="1"/>
      <c r="B129" s="1"/>
      <c r="C129" s="1"/>
      <c r="D129" s="1"/>
      <c r="E129" s="1"/>
      <c r="F129" s="1"/>
      <c r="G129" s="1"/>
      <c r="H129" s="1"/>
    </row>
    <row r="130" spans="1:8" ht="12.75">
      <c r="A130" s="1"/>
      <c r="B130" s="1"/>
      <c r="C130" s="1"/>
      <c r="D130" s="1"/>
      <c r="E130" s="1"/>
      <c r="F130" s="1"/>
      <c r="G130" s="1"/>
      <c r="H130" s="1"/>
    </row>
    <row r="131" spans="1:8" ht="12.75">
      <c r="A131" s="1"/>
      <c r="B131" s="1"/>
      <c r="C131" s="1"/>
      <c r="D131" s="1"/>
      <c r="E131" s="1"/>
      <c r="F131" s="1"/>
      <c r="G131" s="1"/>
      <c r="H131" s="1"/>
    </row>
    <row r="132" spans="1:8" ht="12.75">
      <c r="A132" s="1"/>
      <c r="B132" s="1"/>
      <c r="C132" s="1"/>
      <c r="D132" s="1"/>
      <c r="E132" s="1"/>
      <c r="F132" s="1"/>
      <c r="G132" s="1"/>
      <c r="H132" s="1"/>
    </row>
    <row r="133" spans="1:8" ht="12.75">
      <c r="A133" s="1"/>
      <c r="B133" s="1"/>
      <c r="C133" s="1"/>
      <c r="D133" s="1"/>
      <c r="E133" s="1"/>
      <c r="F133" s="1"/>
      <c r="G133" s="1"/>
      <c r="H133" s="1"/>
    </row>
    <row r="134" spans="1:8" ht="12.75">
      <c r="A134" s="1"/>
      <c r="B134" s="1"/>
      <c r="C134" s="1"/>
      <c r="D134" s="1"/>
      <c r="E134" s="1"/>
      <c r="F134" s="1"/>
      <c r="G134" s="1"/>
      <c r="H134" s="1"/>
    </row>
    <row r="135" spans="1:8" ht="12.75">
      <c r="A135" s="1"/>
      <c r="B135" s="1"/>
      <c r="C135" s="1"/>
      <c r="D135" s="1"/>
      <c r="E135" s="1"/>
      <c r="F135" s="1"/>
      <c r="G135" s="1"/>
      <c r="H135" s="1"/>
    </row>
    <row r="136" spans="1:8" ht="12.75">
      <c r="A136" s="1"/>
      <c r="B136" s="1"/>
      <c r="C136" s="1"/>
      <c r="D136" s="1"/>
      <c r="E136" s="1"/>
      <c r="F136" s="1"/>
      <c r="G136" s="1"/>
      <c r="H136" s="1"/>
    </row>
    <row r="137" spans="1:8" ht="12.75">
      <c r="A137" s="1"/>
      <c r="B137" s="1"/>
      <c r="C137" s="1"/>
      <c r="D137" s="1"/>
      <c r="E137" s="1"/>
      <c r="F137" s="1"/>
      <c r="G137" s="1"/>
      <c r="H137" s="1"/>
    </row>
    <row r="138" spans="1:8" ht="12.75">
      <c r="A138" s="1"/>
      <c r="B138" s="1"/>
      <c r="C138" s="1"/>
      <c r="D138" s="1"/>
      <c r="E138" s="1"/>
      <c r="F138" s="1"/>
      <c r="G138" s="1"/>
      <c r="H138" s="1"/>
    </row>
    <row r="139" spans="1:8" ht="12.75">
      <c r="A139" s="1"/>
      <c r="B139" s="1"/>
      <c r="C139" s="1"/>
      <c r="D139" s="1"/>
      <c r="E139" s="1"/>
      <c r="F139" s="1"/>
      <c r="G139" s="1"/>
      <c r="H139" s="1"/>
    </row>
    <row r="140" spans="1:8" ht="12.75">
      <c r="A140" s="1"/>
      <c r="B140" s="1"/>
      <c r="C140" s="1"/>
      <c r="D140" s="1"/>
      <c r="E140" s="1"/>
      <c r="F140" s="1"/>
      <c r="G140" s="1"/>
      <c r="H140" s="1"/>
    </row>
    <row r="141" spans="1:8" ht="12.75">
      <c r="A141" s="1"/>
      <c r="B141" s="1"/>
      <c r="C141" s="1"/>
      <c r="D141" s="1"/>
      <c r="E141" s="1"/>
      <c r="F141" s="1"/>
      <c r="G141" s="1"/>
      <c r="H141" s="1"/>
    </row>
    <row r="142" spans="1:8" ht="12.75">
      <c r="A142" s="1"/>
      <c r="B142" s="1"/>
      <c r="C142" s="1"/>
      <c r="D142" s="1"/>
      <c r="E142" s="1"/>
      <c r="F142" s="1"/>
      <c r="G142" s="1"/>
      <c r="H142" s="1"/>
    </row>
    <row r="143" spans="1:8" ht="12.75">
      <c r="A143" s="1"/>
      <c r="B143" s="1"/>
      <c r="C143" s="1"/>
      <c r="D143" s="1"/>
      <c r="E143" s="1"/>
      <c r="F143" s="1"/>
      <c r="G143" s="1"/>
      <c r="H143" s="1"/>
    </row>
    <row r="144" spans="1:8" ht="12.75">
      <c r="A144" s="1"/>
      <c r="B144" s="1"/>
      <c r="C144" s="1"/>
      <c r="D144" s="1"/>
      <c r="E144" s="1"/>
      <c r="F144" s="1"/>
      <c r="G144" s="1"/>
      <c r="H144" s="1"/>
    </row>
    <row r="145" spans="1:8" ht="12.75">
      <c r="A145" s="1"/>
      <c r="B145" s="1"/>
      <c r="C145" s="1"/>
      <c r="D145" s="1"/>
      <c r="E145" s="1"/>
      <c r="F145" s="1"/>
      <c r="G145" s="1"/>
      <c r="H145" s="1"/>
    </row>
    <row r="146" spans="1:8" ht="12.75">
      <c r="A146" s="1"/>
      <c r="B146" s="1"/>
      <c r="C146" s="1"/>
      <c r="D146" s="1"/>
      <c r="E146" s="1"/>
      <c r="F146" s="1"/>
      <c r="G146" s="1"/>
      <c r="H146" s="1"/>
    </row>
    <row r="147" spans="1:8" ht="12.75">
      <c r="A147" s="1"/>
      <c r="B147" s="1"/>
      <c r="C147" s="1"/>
      <c r="D147" s="1"/>
      <c r="E147" s="1"/>
      <c r="F147" s="1"/>
      <c r="G147" s="1"/>
      <c r="H147" s="1"/>
    </row>
    <row r="148" spans="1:8" ht="12.75">
      <c r="A148" s="1"/>
      <c r="B148" s="1"/>
      <c r="C148" s="1"/>
      <c r="D148" s="1"/>
      <c r="E148" s="1"/>
      <c r="F148" s="1"/>
      <c r="G148" s="1"/>
      <c r="H148" s="1"/>
    </row>
    <row r="149" spans="1:8" ht="12.75">
      <c r="A149" s="1"/>
      <c r="B149" s="1"/>
      <c r="C149" s="1"/>
      <c r="D149" s="1"/>
      <c r="E149" s="1"/>
      <c r="F149" s="1"/>
      <c r="G149" s="1"/>
      <c r="H149" s="1"/>
    </row>
    <row r="150" spans="1:8" ht="12.75">
      <c r="A150" s="1"/>
      <c r="B150" s="1"/>
      <c r="C150" s="1"/>
      <c r="D150" s="1"/>
      <c r="E150" s="1"/>
      <c r="F150" s="1"/>
      <c r="G150" s="1"/>
      <c r="H150" s="1"/>
    </row>
    <row r="151" spans="1:8" ht="12.75">
      <c r="A151" s="1"/>
      <c r="B151" s="1"/>
      <c r="C151" s="1"/>
      <c r="D151" s="1"/>
      <c r="E151" s="1"/>
      <c r="F151" s="1"/>
      <c r="G151" s="1"/>
      <c r="H151" s="1"/>
    </row>
    <row r="152" spans="1:8" ht="12.75">
      <c r="A152" s="1"/>
      <c r="B152" s="1"/>
      <c r="C152" s="1"/>
      <c r="D152" s="1"/>
      <c r="E152" s="1"/>
      <c r="F152" s="1"/>
      <c r="G152" s="1"/>
      <c r="H152" s="1"/>
    </row>
    <row r="153" spans="1:8" ht="12.75">
      <c r="A153" s="1"/>
      <c r="B153" s="1"/>
      <c r="C153" s="1"/>
      <c r="D153" s="1"/>
      <c r="E153" s="1"/>
      <c r="F153" s="1"/>
      <c r="G153" s="1"/>
      <c r="H153" s="1"/>
    </row>
    <row r="154" spans="1:8" ht="12.75">
      <c r="A154" s="1"/>
      <c r="B154" s="1"/>
      <c r="C154" s="1"/>
      <c r="D154" s="1"/>
      <c r="E154" s="1"/>
      <c r="F154" s="1"/>
      <c r="G154" s="1"/>
      <c r="H154" s="1"/>
    </row>
    <row r="155" spans="1:8" ht="12.75">
      <c r="A155" s="1"/>
      <c r="B155" s="1"/>
      <c r="C155" s="1"/>
      <c r="D155" s="1"/>
      <c r="E155" s="1"/>
      <c r="F155" s="1"/>
      <c r="G155" s="1"/>
      <c r="H155" s="1"/>
    </row>
    <row r="156" spans="1:8" ht="12.75">
      <c r="A156" s="1"/>
      <c r="B156" s="1"/>
      <c r="C156" s="1"/>
      <c r="D156" s="1"/>
      <c r="E156" s="1"/>
      <c r="F156" s="1"/>
      <c r="G156" s="1"/>
      <c r="H156" s="1"/>
    </row>
    <row r="157" spans="1:8" ht="12.75">
      <c r="A157" s="1"/>
      <c r="B157" s="1"/>
      <c r="C157" s="1"/>
      <c r="D157" s="1"/>
      <c r="E157" s="1"/>
      <c r="F157" s="1"/>
      <c r="G157" s="1"/>
      <c r="H157" s="1"/>
    </row>
    <row r="158" spans="1:8" ht="12.75">
      <c r="A158" s="1"/>
      <c r="B158" s="1"/>
      <c r="C158" s="1"/>
      <c r="D158" s="1"/>
      <c r="E158" s="1"/>
      <c r="F158" s="1"/>
      <c r="G158" s="1"/>
      <c r="H158" s="1"/>
    </row>
    <row r="159" spans="1:8" ht="12.75">
      <c r="A159" s="1"/>
      <c r="B159" s="1"/>
      <c r="C159" s="1"/>
      <c r="D159" s="1"/>
      <c r="E159" s="1"/>
      <c r="F159" s="1"/>
      <c r="G159" s="1"/>
      <c r="H159" s="1"/>
    </row>
    <row r="160" spans="1:8" ht="12.75">
      <c r="A160" s="1"/>
      <c r="B160" s="1"/>
      <c r="C160" s="1"/>
      <c r="D160" s="1"/>
      <c r="E160" s="1"/>
      <c r="F160" s="1"/>
      <c r="G160" s="1"/>
      <c r="H160" s="1"/>
    </row>
    <row r="161" spans="1:8" ht="12.75">
      <c r="A161" s="1"/>
      <c r="B161" s="1"/>
      <c r="C161" s="1"/>
      <c r="D161" s="1"/>
      <c r="E161" s="1"/>
      <c r="F161" s="1"/>
      <c r="G161" s="1"/>
      <c r="H161" s="1"/>
    </row>
    <row r="162" spans="1:8" ht="12.75">
      <c r="A162" s="1"/>
      <c r="B162" s="1"/>
      <c r="C162" s="1"/>
      <c r="D162" s="1"/>
      <c r="E162" s="1"/>
      <c r="F162" s="1"/>
      <c r="G162" s="1"/>
      <c r="H162" s="1"/>
    </row>
    <row r="163" spans="1:8" ht="12.75">
      <c r="A163" s="1"/>
      <c r="B163" s="1"/>
      <c r="C163" s="1"/>
      <c r="D163" s="1"/>
      <c r="E163" s="1"/>
      <c r="F163" s="1"/>
      <c r="G163" s="1"/>
      <c r="H163" s="1"/>
    </row>
    <row r="164" spans="1:8" ht="12.75">
      <c r="A164" s="1"/>
      <c r="B164" s="1"/>
      <c r="C164" s="1"/>
      <c r="D164" s="1"/>
      <c r="E164" s="1"/>
      <c r="F164" s="1"/>
      <c r="G164" s="1"/>
      <c r="H164" s="1"/>
    </row>
    <row r="165" spans="1:8" ht="12.75">
      <c r="A165" s="1"/>
      <c r="B165" s="1"/>
      <c r="C165" s="1"/>
      <c r="D165" s="1"/>
      <c r="E165" s="1"/>
      <c r="F165" s="1"/>
      <c r="G165" s="1"/>
      <c r="H165" s="1"/>
    </row>
    <row r="166" spans="1:8" ht="12.75">
      <c r="A166" s="1"/>
      <c r="B166" s="1"/>
      <c r="C166" s="1"/>
      <c r="D166" s="1"/>
      <c r="E166" s="1"/>
      <c r="F166" s="1"/>
      <c r="G166" s="1"/>
      <c r="H166" s="1"/>
    </row>
    <row r="167" spans="1:8" ht="12.75">
      <c r="A167" s="1"/>
      <c r="B167" s="1"/>
      <c r="C167" s="1"/>
      <c r="D167" s="1"/>
      <c r="E167" s="1"/>
      <c r="F167" s="1"/>
      <c r="G167" s="1"/>
      <c r="H167" s="1"/>
    </row>
    <row r="168" spans="1:8" ht="12.75">
      <c r="A168" s="1"/>
      <c r="B168" s="1"/>
      <c r="C168" s="1"/>
      <c r="D168" s="1"/>
      <c r="E168" s="1"/>
      <c r="F168" s="1"/>
      <c r="G168" s="1"/>
      <c r="H168" s="1"/>
    </row>
    <row r="169" spans="1:8" ht="12.75">
      <c r="A169" s="1"/>
      <c r="B169" s="1"/>
      <c r="C169" s="1"/>
      <c r="D169" s="1"/>
      <c r="E169" s="1"/>
      <c r="F169" s="1"/>
      <c r="G169" s="1"/>
      <c r="H169" s="1"/>
    </row>
    <row r="170" spans="1:8" ht="12.75">
      <c r="A170" s="1"/>
      <c r="B170" s="1"/>
      <c r="C170" s="1"/>
      <c r="D170" s="1"/>
      <c r="E170" s="1"/>
      <c r="F170" s="1"/>
      <c r="G170" s="1"/>
      <c r="H170" s="1"/>
    </row>
    <row r="171" spans="1:8" ht="12.75">
      <c r="A171" s="1"/>
      <c r="B171" s="1"/>
      <c r="C171" s="1"/>
      <c r="D171" s="1"/>
      <c r="E171" s="1"/>
      <c r="F171" s="1"/>
      <c r="G171" s="1"/>
      <c r="H171" s="1"/>
    </row>
    <row r="172" spans="1:8" ht="12.75">
      <c r="A172" s="1"/>
      <c r="B172" s="1"/>
      <c r="C172" s="1"/>
      <c r="D172" s="1"/>
      <c r="E172" s="1"/>
      <c r="F172" s="1"/>
      <c r="G172" s="1"/>
      <c r="H172" s="1"/>
    </row>
    <row r="173" spans="1:8" ht="12.75">
      <c r="A173" s="1"/>
      <c r="B173" s="1"/>
      <c r="C173" s="1"/>
      <c r="D173" s="1"/>
      <c r="E173" s="1"/>
      <c r="F173" s="1"/>
      <c r="G173" s="1"/>
      <c r="H173" s="1"/>
    </row>
    <row r="174" spans="1:8" ht="12.75">
      <c r="A174" s="1"/>
      <c r="B174" s="1"/>
      <c r="C174" s="1"/>
      <c r="D174" s="1"/>
      <c r="E174" s="1"/>
      <c r="F174" s="1"/>
      <c r="G174" s="1"/>
      <c r="H174" s="1"/>
    </row>
    <row r="175" spans="1:8" ht="12.75">
      <c r="A175" s="1"/>
      <c r="B175" s="1"/>
      <c r="C175" s="1"/>
      <c r="D175" s="1"/>
      <c r="E175" s="1"/>
      <c r="F175" s="1"/>
      <c r="G175" s="1"/>
      <c r="H175" s="1"/>
    </row>
    <row r="176" spans="1:8" ht="12.75">
      <c r="A176" s="1"/>
      <c r="B176" s="1"/>
      <c r="C176" s="1"/>
      <c r="D176" s="1"/>
      <c r="E176" s="1"/>
      <c r="F176" s="1"/>
      <c r="G176" s="1"/>
      <c r="H176" s="1"/>
    </row>
    <row r="177" spans="1:8" ht="12.75">
      <c r="A177" s="1"/>
      <c r="B177" s="1"/>
      <c r="C177" s="1"/>
      <c r="D177" s="1"/>
      <c r="E177" s="1"/>
      <c r="F177" s="1"/>
      <c r="G177" s="1"/>
      <c r="H177" s="1"/>
    </row>
    <row r="178" spans="1:8" ht="12.75">
      <c r="A178" s="1"/>
      <c r="B178" s="1"/>
      <c r="C178" s="1"/>
      <c r="D178" s="1"/>
      <c r="E178" s="1"/>
      <c r="F178" s="1"/>
      <c r="G178" s="1"/>
      <c r="H178" s="1"/>
    </row>
    <row r="179" spans="1:8" ht="12.75">
      <c r="A179" s="1"/>
      <c r="B179" s="1"/>
      <c r="C179" s="1"/>
      <c r="D179" s="1"/>
      <c r="E179" s="1"/>
      <c r="F179" s="1"/>
      <c r="G179" s="1"/>
      <c r="H179" s="1"/>
    </row>
    <row r="180" spans="1:8" ht="12.75">
      <c r="A180" s="1"/>
      <c r="B180" s="1"/>
      <c r="C180" s="1"/>
      <c r="D180" s="1"/>
      <c r="E180" s="1"/>
      <c r="F180" s="1"/>
      <c r="G180" s="1"/>
      <c r="H180" s="1"/>
    </row>
    <row r="181" spans="1:8" ht="12.75">
      <c r="A181" s="1"/>
      <c r="B181" s="1"/>
      <c r="C181" s="1"/>
      <c r="D181" s="1"/>
      <c r="E181" s="1"/>
      <c r="F181" s="1"/>
      <c r="G181" s="1"/>
      <c r="H181" s="1"/>
    </row>
    <row r="182" spans="1:8" ht="12.75">
      <c r="A182" s="1"/>
      <c r="B182" s="1"/>
      <c r="C182" s="1"/>
      <c r="D182" s="1"/>
      <c r="E182" s="1"/>
      <c r="F182" s="1"/>
      <c r="G182" s="1"/>
      <c r="H182" s="1"/>
    </row>
    <row r="183" spans="1:8" ht="12.75">
      <c r="A183" s="1"/>
      <c r="B183" s="1"/>
      <c r="C183" s="1"/>
      <c r="D183" s="1"/>
      <c r="E183" s="1"/>
      <c r="F183" s="1"/>
      <c r="G183" s="1"/>
      <c r="H183" s="1"/>
    </row>
    <row r="184" spans="1:8" ht="12.75">
      <c r="A184" s="1"/>
      <c r="B184" s="1"/>
      <c r="C184" s="1"/>
      <c r="D184" s="1"/>
      <c r="E184" s="1"/>
      <c r="F184" s="1"/>
      <c r="G184" s="1"/>
      <c r="H184" s="1"/>
    </row>
    <row r="185" spans="1:8" ht="12.75">
      <c r="A185" s="1"/>
      <c r="B185" s="1"/>
      <c r="C185" s="1"/>
      <c r="D185" s="1"/>
      <c r="E185" s="1"/>
      <c r="F185" s="1"/>
      <c r="G185" s="1"/>
      <c r="H185" s="1"/>
    </row>
    <row r="186" spans="1:8" ht="12.75">
      <c r="A186" s="1"/>
      <c r="B186" s="1"/>
      <c r="C186" s="1"/>
      <c r="D186" s="1"/>
      <c r="E186" s="1"/>
      <c r="F186" s="1"/>
      <c r="G186" s="1"/>
      <c r="H186" s="1"/>
    </row>
    <row r="187" spans="1:8" ht="12.75">
      <c r="A187" s="1"/>
      <c r="B187" s="1"/>
      <c r="C187" s="1"/>
      <c r="D187" s="1"/>
      <c r="E187" s="1"/>
      <c r="F187" s="1"/>
      <c r="G187" s="1"/>
      <c r="H187" s="1"/>
    </row>
    <row r="188" spans="1:8" ht="12.75">
      <c r="A188" s="1"/>
      <c r="B188" s="1"/>
      <c r="C188" s="1"/>
      <c r="D188" s="1"/>
      <c r="E188" s="1"/>
      <c r="F188" s="1"/>
      <c r="G188" s="1"/>
      <c r="H188" s="1"/>
    </row>
    <row r="189" spans="1:8" ht="12.75">
      <c r="A189" s="1"/>
      <c r="B189" s="1"/>
      <c r="C189" s="1"/>
      <c r="D189" s="1"/>
      <c r="E189" s="1"/>
      <c r="F189" s="1"/>
      <c r="G189" s="1"/>
      <c r="H189" s="1"/>
    </row>
    <row r="190" spans="1:8" ht="12.75">
      <c r="A190" s="1"/>
      <c r="B190" s="1"/>
      <c r="C190" s="1"/>
      <c r="D190" s="1"/>
      <c r="E190" s="1"/>
      <c r="F190" s="1"/>
      <c r="G190" s="1"/>
      <c r="H190" s="1"/>
    </row>
    <row r="191" spans="1:8" ht="12.75">
      <c r="A191" s="1"/>
      <c r="B191" s="1"/>
      <c r="C191" s="1"/>
      <c r="D191" s="1"/>
      <c r="E191" s="1"/>
      <c r="F191" s="1"/>
      <c r="G191" s="1"/>
      <c r="H191" s="1"/>
    </row>
    <row r="192" spans="1:8" ht="12.75">
      <c r="A192" s="1"/>
      <c r="B192" s="1"/>
      <c r="C192" s="1"/>
      <c r="D192" s="1"/>
      <c r="E192" s="1"/>
      <c r="F192" s="1"/>
      <c r="G192" s="1"/>
      <c r="H192" s="1"/>
    </row>
    <row r="193" spans="1:8" ht="12.75">
      <c r="A193" s="1"/>
      <c r="B193" s="1"/>
      <c r="C193" s="1"/>
      <c r="D193" s="1"/>
      <c r="E193" s="1"/>
      <c r="F193" s="1"/>
      <c r="G193" s="1"/>
      <c r="H193" s="1"/>
    </row>
    <row r="194" spans="1:8" ht="12.75">
      <c r="A194" s="1"/>
      <c r="B194" s="1"/>
      <c r="C194" s="1"/>
      <c r="D194" s="1"/>
      <c r="E194" s="1"/>
      <c r="F194" s="1"/>
      <c r="G194" s="1"/>
      <c r="H194" s="1"/>
    </row>
    <row r="195" spans="1:8" ht="12.75">
      <c r="A195" s="1"/>
      <c r="B195" s="1"/>
      <c r="C195" s="1"/>
      <c r="D195" s="1"/>
      <c r="E195" s="1"/>
      <c r="F195" s="1"/>
      <c r="G195" s="1"/>
      <c r="H195" s="1"/>
    </row>
    <row r="196" spans="1:8" ht="12.75">
      <c r="A196" s="1"/>
      <c r="B196" s="1"/>
      <c r="C196" s="1"/>
      <c r="D196" s="1"/>
      <c r="E196" s="1"/>
      <c r="F196" s="1"/>
      <c r="G196" s="1"/>
      <c r="H196" s="1"/>
    </row>
    <row r="197" spans="1:8" ht="12.75">
      <c r="A197" s="1"/>
      <c r="B197" s="1"/>
      <c r="C197" s="1"/>
      <c r="D197" s="1"/>
      <c r="E197" s="1"/>
      <c r="F197" s="1"/>
      <c r="G197" s="1"/>
      <c r="H197" s="1"/>
    </row>
    <row r="198" spans="1:8" ht="12.75">
      <c r="A198" s="1"/>
      <c r="B198" s="1"/>
      <c r="C198" s="1"/>
      <c r="D198" s="1"/>
      <c r="E198" s="1"/>
      <c r="F198" s="1"/>
      <c r="G198" s="1"/>
      <c r="H198" s="1"/>
    </row>
    <row r="199" spans="1:8" ht="12.75">
      <c r="A199" s="1"/>
      <c r="B199" s="1"/>
      <c r="C199" s="1"/>
      <c r="D199" s="1"/>
      <c r="E199" s="1"/>
      <c r="F199" s="1"/>
      <c r="G199" s="1"/>
      <c r="H199" s="1"/>
    </row>
    <row r="200" spans="1:8" ht="12.75">
      <c r="A200" s="1"/>
      <c r="B200" s="1"/>
      <c r="C200" s="1"/>
      <c r="D200" s="1"/>
      <c r="E200" s="1"/>
      <c r="F200" s="1"/>
      <c r="G200" s="1"/>
      <c r="H200" s="1"/>
    </row>
    <row r="201" spans="1:8" ht="12.75">
      <c r="A201" s="1"/>
      <c r="B201" s="1"/>
      <c r="C201" s="1"/>
      <c r="D201" s="1"/>
      <c r="E201" s="1"/>
      <c r="F201" s="1"/>
      <c r="G201" s="1"/>
      <c r="H201" s="1"/>
    </row>
    <row r="202" spans="1:8" ht="12.75">
      <c r="A202" s="1"/>
      <c r="B202" s="1"/>
      <c r="C202" s="1"/>
      <c r="D202" s="1"/>
      <c r="E202" s="1"/>
      <c r="F202" s="1"/>
      <c r="G202" s="1"/>
      <c r="H202" s="1"/>
    </row>
    <row r="203" spans="1:8" ht="12.75">
      <c r="A203" s="1"/>
      <c r="B203" s="1"/>
      <c r="C203" s="1"/>
      <c r="D203" s="1"/>
      <c r="E203" s="1"/>
      <c r="F203" s="1"/>
      <c r="G203" s="1"/>
      <c r="H203" s="1"/>
    </row>
    <row r="204" spans="1:8" ht="12.75">
      <c r="A204" s="1"/>
      <c r="B204" s="1"/>
      <c r="C204" s="1"/>
      <c r="D204" s="1"/>
      <c r="E204" s="1"/>
      <c r="F204" s="1"/>
      <c r="G204" s="1"/>
      <c r="H204" s="1"/>
    </row>
    <row r="205" spans="1:8" ht="12.75">
      <c r="A205" s="1"/>
      <c r="B205" s="1"/>
      <c r="C205" s="1"/>
      <c r="D205" s="1"/>
      <c r="E205" s="1"/>
      <c r="F205" s="1"/>
      <c r="G205" s="1"/>
      <c r="H205" s="1"/>
    </row>
    <row r="206" spans="1:8" ht="12.75">
      <c r="A206" s="1"/>
      <c r="B206" s="1"/>
      <c r="C206" s="1"/>
      <c r="D206" s="1"/>
      <c r="E206" s="1"/>
      <c r="F206" s="1"/>
      <c r="G206" s="1"/>
      <c r="H206" s="1"/>
    </row>
    <row r="207" spans="1:8" ht="12.75">
      <c r="A207" s="1"/>
      <c r="B207" s="1"/>
      <c r="C207" s="1"/>
      <c r="D207" s="1"/>
      <c r="E207" s="1"/>
      <c r="F207" s="1"/>
      <c r="G207" s="1"/>
      <c r="H207" s="1"/>
    </row>
    <row r="208" spans="1:8" ht="12.75">
      <c r="A208" s="1"/>
      <c r="B208" s="1"/>
      <c r="C208" s="1"/>
      <c r="D208" s="1"/>
      <c r="E208" s="1"/>
      <c r="F208" s="1"/>
      <c r="G208" s="1"/>
      <c r="H208" s="1"/>
    </row>
    <row r="209" spans="1:8" ht="12.75">
      <c r="A209" s="1"/>
      <c r="B209" s="1"/>
      <c r="C209" s="1"/>
      <c r="D209" s="1"/>
      <c r="E209" s="1"/>
      <c r="F209" s="1"/>
      <c r="G209" s="1"/>
      <c r="H209" s="1"/>
    </row>
    <row r="210" spans="1:8" ht="12.75">
      <c r="A210" s="1"/>
      <c r="B210" s="1"/>
      <c r="C210" s="1"/>
      <c r="D210" s="1"/>
      <c r="E210" s="1"/>
      <c r="F210" s="1"/>
      <c r="G210" s="1"/>
      <c r="H210" s="1"/>
    </row>
    <row r="211" spans="1:8" ht="12.75">
      <c r="A211" s="1"/>
      <c r="B211" s="1"/>
      <c r="C211" s="1"/>
      <c r="D211" s="1"/>
      <c r="E211" s="1"/>
      <c r="F211" s="1"/>
      <c r="G211" s="1"/>
      <c r="H211" s="1"/>
    </row>
    <row r="212" spans="1:8" ht="12.75">
      <c r="A212" s="1"/>
      <c r="B212" s="1"/>
      <c r="C212" s="1"/>
      <c r="D212" s="1"/>
      <c r="E212" s="1"/>
      <c r="F212" s="1"/>
      <c r="G212" s="1"/>
      <c r="H212" s="1"/>
    </row>
    <row r="213" spans="1:8" ht="12.75">
      <c r="A213" s="1"/>
      <c r="B213" s="1"/>
      <c r="C213" s="1"/>
      <c r="D213" s="1"/>
      <c r="E213" s="1"/>
      <c r="F213" s="1"/>
      <c r="G213" s="1"/>
      <c r="H213" s="1"/>
    </row>
    <row r="214" spans="1:8" ht="12.75">
      <c r="A214" s="1"/>
      <c r="B214" s="1"/>
      <c r="C214" s="1"/>
      <c r="D214" s="1"/>
      <c r="E214" s="1"/>
      <c r="F214" s="1"/>
      <c r="G214" s="1"/>
      <c r="H214" s="1"/>
    </row>
    <row r="215" spans="1:8" ht="12.75">
      <c r="A215" s="1"/>
      <c r="B215" s="1"/>
      <c r="C215" s="1"/>
      <c r="D215" s="1"/>
      <c r="E215" s="1"/>
      <c r="F215" s="1"/>
      <c r="G215" s="1"/>
      <c r="H215" s="1"/>
    </row>
    <row r="216" spans="1:8" ht="12.75">
      <c r="A216" s="1"/>
      <c r="B216" s="1"/>
      <c r="C216" s="1"/>
      <c r="D216" s="1"/>
      <c r="E216" s="1"/>
      <c r="F216" s="1"/>
      <c r="G216" s="1"/>
      <c r="H216" s="1"/>
    </row>
    <row r="217" spans="1:8" ht="12.75">
      <c r="A217" s="1"/>
      <c r="B217" s="1"/>
      <c r="C217" s="1"/>
      <c r="D217" s="1"/>
      <c r="E217" s="1"/>
      <c r="F217" s="1"/>
      <c r="G217" s="1"/>
      <c r="H217" s="1"/>
    </row>
    <row r="218" spans="1:8" ht="12.75">
      <c r="A218" s="1"/>
      <c r="B218" s="1"/>
      <c r="C218" s="1"/>
      <c r="D218" s="1"/>
      <c r="E218" s="1"/>
      <c r="F218" s="1"/>
      <c r="G218" s="1"/>
      <c r="H218" s="1"/>
    </row>
    <row r="219" spans="1:8" ht="12.75">
      <c r="A219" s="1"/>
      <c r="B219" s="1"/>
      <c r="C219" s="1"/>
      <c r="D219" s="1"/>
      <c r="E219" s="1"/>
      <c r="F219" s="1"/>
      <c r="G219" s="1"/>
      <c r="H219" s="1"/>
    </row>
    <row r="220" spans="1:8" ht="12.75">
      <c r="A220" s="1"/>
      <c r="B220" s="1"/>
      <c r="C220" s="1"/>
      <c r="D220" s="1"/>
      <c r="E220" s="1"/>
      <c r="F220" s="1"/>
      <c r="G220" s="1"/>
      <c r="H220" s="1"/>
    </row>
    <row r="221" spans="1:8" ht="12.75">
      <c r="A221" s="1"/>
      <c r="B221" s="1"/>
      <c r="C221" s="1"/>
      <c r="D221" s="1"/>
      <c r="E221" s="1"/>
      <c r="F221" s="1"/>
      <c r="G221" s="1"/>
      <c r="H221" s="1"/>
    </row>
    <row r="222" spans="1:8" ht="12.75">
      <c r="A222" s="1"/>
      <c r="B222" s="1"/>
      <c r="C222" s="1"/>
      <c r="D222" s="1"/>
      <c r="E222" s="1"/>
      <c r="F222" s="1"/>
      <c r="G222" s="1"/>
      <c r="H222" s="1"/>
    </row>
    <row r="223" spans="1:8" ht="12.75">
      <c r="A223" s="1"/>
      <c r="B223" s="1"/>
      <c r="C223" s="1"/>
      <c r="D223" s="1"/>
      <c r="E223" s="1"/>
      <c r="F223" s="1"/>
      <c r="G223" s="1"/>
      <c r="H223" s="1"/>
    </row>
    <row r="224" spans="1:8" ht="12.75">
      <c r="A224" s="1"/>
      <c r="B224" s="1"/>
      <c r="C224" s="1"/>
      <c r="D224" s="1"/>
      <c r="E224" s="1"/>
      <c r="F224" s="1"/>
      <c r="G224" s="1"/>
      <c r="H224" s="1"/>
    </row>
    <row r="225" spans="1:8" ht="12.75">
      <c r="A225" s="1"/>
      <c r="B225" s="1"/>
      <c r="C225" s="1"/>
      <c r="D225" s="1"/>
      <c r="E225" s="1"/>
      <c r="F225" s="1"/>
      <c r="G225" s="1"/>
      <c r="H225" s="1"/>
    </row>
    <row r="226" spans="1:8" ht="12.75">
      <c r="A226" s="1"/>
      <c r="B226" s="1"/>
      <c r="C226" s="1"/>
      <c r="D226" s="1"/>
      <c r="E226" s="1"/>
      <c r="F226" s="1"/>
      <c r="G226" s="1"/>
      <c r="H226" s="1"/>
    </row>
    <row r="227" spans="1:8" ht="12.75">
      <c r="A227" s="1"/>
      <c r="B227" s="1"/>
      <c r="C227" s="1"/>
      <c r="D227" s="1"/>
      <c r="E227" s="1"/>
      <c r="F227" s="1"/>
      <c r="G227" s="1"/>
      <c r="H227" s="1"/>
    </row>
    <row r="228" spans="1:8" ht="12.75">
      <c r="A228" s="1"/>
      <c r="B228" s="1"/>
      <c r="C228" s="1"/>
      <c r="D228" s="1"/>
      <c r="E228" s="1"/>
      <c r="F228" s="1"/>
      <c r="G228" s="1"/>
      <c r="H228" s="1"/>
    </row>
    <row r="229" spans="1:8" ht="12.75">
      <c r="A229" s="1"/>
      <c r="B229" s="1"/>
      <c r="C229" s="1"/>
      <c r="D229" s="1"/>
      <c r="E229" s="1"/>
      <c r="F229" s="1"/>
      <c r="G229" s="1"/>
      <c r="H229" s="1"/>
    </row>
    <row r="230" spans="1:8" ht="12.75">
      <c r="A230" s="1"/>
      <c r="B230" s="1"/>
      <c r="C230" s="1"/>
      <c r="D230" s="1"/>
      <c r="E230" s="1"/>
      <c r="F230" s="1"/>
      <c r="G230" s="1"/>
      <c r="H230" s="1"/>
    </row>
    <row r="231" spans="1:8" ht="12.75">
      <c r="A231" s="1"/>
      <c r="B231" s="1"/>
      <c r="C231" s="1"/>
      <c r="D231" s="1"/>
      <c r="E231" s="1"/>
      <c r="F231" s="1"/>
      <c r="G231" s="1"/>
      <c r="H231" s="1"/>
    </row>
    <row r="232" spans="1:8" ht="12.75">
      <c r="A232" s="1"/>
      <c r="B232" s="1"/>
      <c r="C232" s="1"/>
      <c r="D232" s="1"/>
      <c r="E232" s="1"/>
      <c r="F232" s="1"/>
      <c r="G232" s="1"/>
      <c r="H232" s="1"/>
    </row>
    <row r="233" spans="1:8" ht="12.75">
      <c r="A233" s="1"/>
      <c r="B233" s="1"/>
      <c r="C233" s="1"/>
      <c r="D233" s="1"/>
      <c r="E233" s="1"/>
      <c r="F233" s="1"/>
      <c r="G233" s="1"/>
      <c r="H233" s="1"/>
    </row>
    <row r="234" spans="1:8" ht="12.75">
      <c r="A234" s="1"/>
      <c r="B234" s="1"/>
      <c r="C234" s="1"/>
      <c r="D234" s="1"/>
      <c r="E234" s="1"/>
      <c r="F234" s="1"/>
      <c r="G234" s="1"/>
      <c r="H234" s="1"/>
    </row>
    <row r="235" spans="1:8" ht="12.75">
      <c r="A235" s="1"/>
      <c r="B235" s="1"/>
      <c r="C235" s="1"/>
      <c r="D235" s="1"/>
      <c r="E235" s="1"/>
      <c r="F235" s="1"/>
      <c r="G235" s="1"/>
      <c r="H235" s="1"/>
    </row>
    <row r="236" spans="1:8" ht="12.75">
      <c r="A236" s="1"/>
      <c r="B236" s="1"/>
      <c r="C236" s="1"/>
      <c r="D236" s="1"/>
      <c r="E236" s="1"/>
      <c r="F236" s="1"/>
      <c r="G236" s="1"/>
      <c r="H236" s="1"/>
    </row>
    <row r="237" spans="1:8" ht="12.75">
      <c r="A237" s="1"/>
      <c r="B237" s="1"/>
      <c r="C237" s="1"/>
      <c r="D237" s="1"/>
      <c r="E237" s="1"/>
      <c r="F237" s="1"/>
      <c r="G237" s="1"/>
      <c r="H237" s="1"/>
    </row>
    <row r="238" spans="1:8" ht="12.75">
      <c r="A238" s="1"/>
      <c r="B238" s="1"/>
      <c r="C238" s="1"/>
      <c r="D238" s="1"/>
      <c r="E238" s="1"/>
      <c r="F238" s="1"/>
      <c r="G238" s="1"/>
      <c r="H238" s="1"/>
    </row>
    <row r="239" spans="1:8" ht="12.75">
      <c r="A239" s="1"/>
      <c r="B239" s="1"/>
      <c r="C239" s="1"/>
      <c r="D239" s="1"/>
      <c r="E239" s="1"/>
      <c r="F239" s="1"/>
      <c r="G239" s="1"/>
      <c r="H239" s="1"/>
    </row>
    <row r="240" spans="1:8" ht="12.75">
      <c r="A240" s="1"/>
      <c r="B240" s="1"/>
      <c r="C240" s="1"/>
      <c r="D240" s="1"/>
      <c r="E240" s="1"/>
      <c r="F240" s="1"/>
      <c r="G240" s="1"/>
      <c r="H240" s="1"/>
    </row>
    <row r="241" spans="1:8" ht="12.75">
      <c r="A241" s="1"/>
      <c r="B241" s="1"/>
      <c r="C241" s="1"/>
      <c r="D241" s="1"/>
      <c r="E241" s="1"/>
      <c r="F241" s="1"/>
      <c r="G241" s="1"/>
      <c r="H241" s="1"/>
    </row>
    <row r="242" spans="1:8" ht="12.75">
      <c r="A242" s="1"/>
      <c r="B242" s="1"/>
      <c r="C242" s="1"/>
      <c r="D242" s="1"/>
      <c r="E242" s="1"/>
      <c r="F242" s="1"/>
      <c r="G242" s="1"/>
      <c r="H242" s="1"/>
    </row>
    <row r="243" spans="1:8" ht="12.75">
      <c r="A243" s="1"/>
      <c r="B243" s="1"/>
      <c r="C243" s="1"/>
      <c r="D243" s="1"/>
      <c r="E243" s="1"/>
      <c r="F243" s="1"/>
      <c r="G243" s="1"/>
      <c r="H243" s="1"/>
    </row>
    <row r="244" spans="1:8" ht="12.75">
      <c r="A244" s="1"/>
      <c r="B244" s="1"/>
      <c r="C244" s="1"/>
      <c r="D244" s="1"/>
      <c r="E244" s="1"/>
      <c r="F244" s="1"/>
      <c r="G244" s="1"/>
      <c r="H244" s="1"/>
    </row>
    <row r="245" spans="1:8" ht="12.75">
      <c r="A245" s="1"/>
      <c r="B245" s="1"/>
      <c r="C245" s="1"/>
      <c r="D245" s="1"/>
      <c r="E245" s="1"/>
      <c r="F245" s="1"/>
      <c r="G245" s="1"/>
      <c r="H245" s="1"/>
    </row>
    <row r="246" spans="1:8" ht="12.75">
      <c r="A246" s="1"/>
      <c r="B246" s="1"/>
      <c r="C246" s="1"/>
      <c r="D246" s="1"/>
      <c r="E246" s="1"/>
      <c r="F246" s="1"/>
      <c r="G246" s="1"/>
      <c r="H246" s="1"/>
    </row>
    <row r="247" spans="1:8" ht="12.75">
      <c r="A247" s="1"/>
      <c r="B247" s="1"/>
      <c r="C247" s="1"/>
      <c r="D247" s="1"/>
      <c r="E247" s="1"/>
      <c r="F247" s="1"/>
      <c r="G247" s="1"/>
      <c r="H247" s="1"/>
    </row>
    <row r="248" spans="1:8" ht="12.75">
      <c r="A248" s="1"/>
      <c r="B248" s="1"/>
      <c r="C248" s="1"/>
      <c r="D248" s="1"/>
      <c r="E248" s="1"/>
      <c r="F248" s="1"/>
      <c r="G248" s="1"/>
      <c r="H248" s="1"/>
    </row>
    <row r="249" spans="1:8" ht="12.75">
      <c r="A249" s="1"/>
      <c r="B249" s="1"/>
      <c r="C249" s="1"/>
      <c r="D249" s="1"/>
      <c r="E249" s="1"/>
      <c r="F249" s="1"/>
      <c r="G249" s="1"/>
      <c r="H249" s="1"/>
    </row>
    <row r="250" spans="1:8" ht="12.75">
      <c r="A250" s="1"/>
      <c r="B250" s="1"/>
      <c r="C250" s="1"/>
      <c r="D250" s="1"/>
      <c r="E250" s="1"/>
      <c r="F250" s="1"/>
      <c r="G250" s="1"/>
      <c r="H250" s="1"/>
    </row>
    <row r="251" spans="1:8" ht="12.75">
      <c r="A251" s="1"/>
      <c r="B251" s="1"/>
      <c r="C251" s="1"/>
      <c r="D251" s="1"/>
      <c r="E251" s="1"/>
      <c r="F251" s="1"/>
      <c r="G251" s="1"/>
      <c r="H251" s="1"/>
    </row>
    <row r="252" spans="1:8" ht="12.75">
      <c r="A252" s="1"/>
      <c r="B252" s="1"/>
      <c r="C252" s="1"/>
      <c r="D252" s="1"/>
      <c r="E252" s="1"/>
      <c r="F252" s="1"/>
      <c r="G252" s="1"/>
      <c r="H252" s="1"/>
    </row>
    <row r="253" spans="1:8" ht="12.75">
      <c r="A253" s="1"/>
      <c r="B253" s="1"/>
      <c r="C253" s="1"/>
      <c r="D253" s="1"/>
      <c r="E253" s="1"/>
      <c r="F253" s="1"/>
      <c r="G253" s="1"/>
      <c r="H253" s="1"/>
    </row>
    <row r="254" spans="1:8" ht="12.75">
      <c r="A254" s="1"/>
      <c r="B254" s="1"/>
      <c r="C254" s="1"/>
      <c r="D254" s="1"/>
      <c r="E254" s="1"/>
      <c r="F254" s="1"/>
      <c r="G254" s="1"/>
      <c r="H254" s="1"/>
    </row>
    <row r="255" spans="1:8" ht="12.75">
      <c r="A255" s="1"/>
      <c r="B255" s="1"/>
      <c r="C255" s="1"/>
      <c r="D255" s="1"/>
      <c r="E255" s="1"/>
      <c r="F255" s="1"/>
      <c r="G255" s="1"/>
      <c r="H255" s="1"/>
    </row>
    <row r="256" spans="1:8" ht="12.75">
      <c r="A256" s="1"/>
      <c r="B256" s="1"/>
      <c r="C256" s="1"/>
      <c r="D256" s="1"/>
      <c r="E256" s="1"/>
      <c r="F256" s="1"/>
      <c r="G256" s="1"/>
      <c r="H256" s="1"/>
    </row>
    <row r="257" spans="1:8" ht="12.75">
      <c r="A257" s="1"/>
      <c r="B257" s="1"/>
      <c r="C257" s="1"/>
      <c r="D257" s="1"/>
      <c r="E257" s="1"/>
      <c r="F257" s="1"/>
      <c r="G257" s="1"/>
      <c r="H257" s="1"/>
    </row>
    <row r="258" spans="1:8" ht="12.75">
      <c r="A258" s="1"/>
      <c r="B258" s="1"/>
      <c r="C258" s="1"/>
      <c r="D258" s="1"/>
      <c r="E258" s="1"/>
      <c r="F258" s="1"/>
      <c r="G258" s="1"/>
      <c r="H258" s="1"/>
    </row>
    <row r="259" spans="1:8" ht="12.75">
      <c r="A259" s="1"/>
      <c r="B259" s="1"/>
      <c r="C259" s="1"/>
      <c r="D259" s="1"/>
      <c r="E259" s="1"/>
      <c r="F259" s="1"/>
      <c r="G259" s="1"/>
      <c r="H259" s="1"/>
    </row>
    <row r="260" spans="1:8" ht="12.75">
      <c r="A260" s="1"/>
      <c r="B260" s="1"/>
      <c r="C260" s="1"/>
      <c r="D260" s="1"/>
      <c r="E260" s="1"/>
      <c r="F260" s="1"/>
      <c r="G260" s="1"/>
      <c r="H260" s="1"/>
    </row>
    <row r="261" spans="1:8" ht="12.75">
      <c r="A261" s="1"/>
      <c r="B261" s="1"/>
      <c r="C261" s="1"/>
      <c r="D261" s="1"/>
      <c r="E261" s="1"/>
      <c r="F261" s="1"/>
      <c r="G261" s="1"/>
      <c r="H261" s="1"/>
    </row>
    <row r="262" spans="1:8" ht="12.75">
      <c r="A262" s="1"/>
      <c r="B262" s="1"/>
      <c r="C262" s="1"/>
      <c r="D262" s="1"/>
      <c r="E262" s="1"/>
      <c r="F262" s="1"/>
      <c r="G262" s="1"/>
      <c r="H262" s="1"/>
    </row>
    <row r="263" spans="1:8" ht="12.75">
      <c r="A263" s="1"/>
      <c r="B263" s="1"/>
      <c r="C263" s="1"/>
      <c r="D263" s="1"/>
      <c r="E263" s="1"/>
      <c r="F263" s="1"/>
      <c r="G263" s="1"/>
      <c r="H263" s="1"/>
    </row>
    <row r="264" spans="1:8" ht="12.75">
      <c r="A264" s="1"/>
      <c r="B264" s="1"/>
      <c r="C264" s="1"/>
      <c r="D264" s="1"/>
      <c r="E264" s="1"/>
      <c r="F264" s="1"/>
      <c r="G264" s="1"/>
      <c r="H264" s="1"/>
    </row>
    <row r="265" spans="1:8" ht="12.75">
      <c r="A265" s="1"/>
      <c r="B265" s="1"/>
      <c r="C265" s="1"/>
      <c r="D265" s="1"/>
      <c r="E265" s="1"/>
      <c r="F265" s="1"/>
      <c r="G265" s="1"/>
      <c r="H265" s="1"/>
    </row>
    <row r="266" spans="1:8" ht="12.75">
      <c r="A266" s="1"/>
      <c r="B266" s="1"/>
      <c r="C266" s="1"/>
      <c r="D266" s="1"/>
      <c r="E266" s="1"/>
      <c r="F266" s="1"/>
      <c r="G266" s="1"/>
      <c r="H266" s="1"/>
    </row>
    <row r="267" spans="1:8" ht="12.75">
      <c r="A267" s="1"/>
      <c r="B267" s="1"/>
      <c r="C267" s="1"/>
      <c r="D267" s="1"/>
      <c r="E267" s="1"/>
      <c r="F267" s="1"/>
      <c r="G267" s="1"/>
      <c r="H267" s="1"/>
    </row>
    <row r="268" spans="1:8" ht="12.75">
      <c r="A268" s="1"/>
      <c r="B268" s="1"/>
      <c r="C268" s="1"/>
      <c r="D268" s="1"/>
      <c r="E268" s="1"/>
      <c r="F268" s="1"/>
      <c r="G268" s="1"/>
      <c r="H268" s="1"/>
    </row>
    <row r="269" spans="1:8" ht="12.75">
      <c r="A269" s="1"/>
      <c r="B269" s="1"/>
      <c r="C269" s="1"/>
      <c r="D269" s="1"/>
      <c r="E269" s="1"/>
      <c r="F269" s="1"/>
      <c r="G269" s="1"/>
      <c r="H269" s="1"/>
    </row>
    <row r="270" spans="1:8" ht="12.75">
      <c r="A270" s="1"/>
      <c r="B270" s="1"/>
      <c r="C270" s="1"/>
      <c r="D270" s="1"/>
      <c r="E270" s="1"/>
      <c r="F270" s="1"/>
      <c r="G270" s="1"/>
      <c r="H270" s="1"/>
    </row>
    <row r="271" spans="1:8" ht="12.75">
      <c r="A271" s="1"/>
      <c r="B271" s="1"/>
      <c r="C271" s="1"/>
      <c r="D271" s="1"/>
      <c r="E271" s="1"/>
      <c r="F271" s="1"/>
      <c r="G271" s="1"/>
      <c r="H271" s="1"/>
    </row>
    <row r="272" spans="1:8" ht="12.75">
      <c r="A272" s="1"/>
      <c r="B272" s="1"/>
      <c r="C272" s="1"/>
      <c r="D272" s="1"/>
      <c r="E272" s="1"/>
      <c r="F272" s="1"/>
      <c r="G272" s="1"/>
      <c r="H272" s="1"/>
    </row>
    <row r="273" spans="1:8" ht="12.75">
      <c r="A273" s="1"/>
      <c r="B273" s="1"/>
      <c r="C273" s="1"/>
      <c r="D273" s="1"/>
      <c r="E273" s="1"/>
      <c r="F273" s="1"/>
      <c r="G273" s="1"/>
      <c r="H273" s="1"/>
    </row>
    <row r="274" spans="1:8" ht="12.75">
      <c r="A274" s="1"/>
      <c r="B274" s="1"/>
      <c r="C274" s="1"/>
      <c r="D274" s="1"/>
      <c r="E274" s="1"/>
      <c r="F274" s="1"/>
      <c r="G274" s="1"/>
      <c r="H274" s="1"/>
    </row>
    <row r="275" spans="1:8" ht="12.75">
      <c r="A275" s="1"/>
      <c r="B275" s="1"/>
      <c r="C275" s="1"/>
      <c r="D275" s="1"/>
      <c r="E275" s="1"/>
      <c r="F275" s="1"/>
      <c r="G275" s="1"/>
      <c r="H275" s="1"/>
    </row>
    <row r="276" spans="1:8" ht="12.75">
      <c r="A276" s="1"/>
      <c r="B276" s="1"/>
      <c r="C276" s="1"/>
      <c r="D276" s="1"/>
      <c r="E276" s="1"/>
      <c r="F276" s="1"/>
      <c r="G276" s="1"/>
      <c r="H276" s="1"/>
    </row>
    <row r="277" spans="1:8" ht="12.75">
      <c r="A277" s="1"/>
      <c r="B277" s="1"/>
      <c r="C277" s="1"/>
      <c r="D277" s="1"/>
      <c r="E277" s="1"/>
      <c r="F277" s="1"/>
      <c r="G277" s="1"/>
      <c r="H277" s="1"/>
    </row>
    <row r="278" spans="1:8" ht="12.75">
      <c r="A278" s="1"/>
      <c r="B278" s="1"/>
      <c r="C278" s="1"/>
      <c r="D278" s="1"/>
      <c r="E278" s="1"/>
      <c r="F278" s="1"/>
      <c r="G278" s="1"/>
      <c r="H278" s="1"/>
    </row>
    <row r="279" spans="1:8" ht="12.75">
      <c r="A279" s="1"/>
      <c r="B279" s="1"/>
      <c r="C279" s="1"/>
      <c r="D279" s="1"/>
      <c r="E279" s="1"/>
      <c r="F279" s="1"/>
      <c r="G279" s="1"/>
      <c r="H279" s="1"/>
    </row>
    <row r="280" spans="1:8" ht="12.75">
      <c r="A280" s="1"/>
      <c r="B280" s="1"/>
      <c r="C280" s="1"/>
      <c r="D280" s="1"/>
      <c r="E280" s="1"/>
      <c r="F280" s="1"/>
      <c r="G280" s="1"/>
      <c r="H280" s="1"/>
    </row>
    <row r="281" spans="1:8" ht="12.75">
      <c r="A281" s="1"/>
      <c r="B281" s="1"/>
      <c r="C281" s="1"/>
      <c r="D281" s="1"/>
      <c r="E281" s="1"/>
      <c r="F281" s="1"/>
      <c r="G281" s="1"/>
      <c r="H281" s="1"/>
    </row>
    <row r="282" spans="1:8" ht="12.75">
      <c r="A282" s="1"/>
      <c r="B282" s="1"/>
      <c r="C282" s="1"/>
      <c r="D282" s="1"/>
      <c r="E282" s="1"/>
      <c r="F282" s="1"/>
      <c r="G282" s="1"/>
      <c r="H282" s="1"/>
    </row>
    <row r="283" spans="1:8" ht="12.75">
      <c r="A283" s="1"/>
      <c r="B283" s="1"/>
      <c r="C283" s="1"/>
      <c r="D283" s="1"/>
      <c r="E283" s="1"/>
      <c r="F283" s="1"/>
      <c r="G283" s="1"/>
      <c r="H283" s="1"/>
    </row>
    <row r="284" spans="1:8" ht="12.75">
      <c r="A284" s="1"/>
      <c r="B284" s="1"/>
      <c r="C284" s="1"/>
      <c r="D284" s="1"/>
      <c r="E284" s="1"/>
      <c r="F284" s="1"/>
      <c r="G284" s="1"/>
      <c r="H284" s="1"/>
    </row>
    <row r="285" spans="1:8" ht="12.75">
      <c r="A285" s="1"/>
      <c r="B285" s="1"/>
      <c r="C285" s="1"/>
      <c r="D285" s="1"/>
      <c r="E285" s="1"/>
      <c r="F285" s="1"/>
      <c r="G285" s="1"/>
      <c r="H285" s="1"/>
    </row>
    <row r="286" spans="1:8" ht="12.75">
      <c r="A286" s="1"/>
      <c r="B286" s="1"/>
      <c r="C286" s="1"/>
      <c r="D286" s="1"/>
      <c r="E286" s="1"/>
      <c r="F286" s="1"/>
      <c r="G286" s="1"/>
      <c r="H286" s="1"/>
    </row>
    <row r="287" spans="1:8" ht="12.75">
      <c r="A287" s="1"/>
      <c r="B287" s="1"/>
      <c r="C287" s="1"/>
      <c r="D287" s="1"/>
      <c r="E287" s="1"/>
      <c r="F287" s="1"/>
      <c r="G287" s="1"/>
      <c r="H287" s="1"/>
    </row>
    <row r="288" spans="1:8" ht="12.75">
      <c r="A288" s="1"/>
      <c r="B288" s="1"/>
      <c r="C288" s="1"/>
      <c r="D288" s="1"/>
      <c r="E288" s="1"/>
      <c r="F288" s="1"/>
      <c r="G288" s="1"/>
      <c r="H288" s="1"/>
    </row>
    <row r="289" spans="1:8" ht="12.75">
      <c r="A289" s="1"/>
      <c r="B289" s="1"/>
      <c r="C289" s="1"/>
      <c r="D289" s="1"/>
      <c r="E289" s="1"/>
      <c r="F289" s="1"/>
      <c r="G289" s="1"/>
      <c r="H289" s="1"/>
    </row>
    <row r="290" spans="1:8" ht="12.75">
      <c r="A290" s="1"/>
      <c r="B290" s="1"/>
      <c r="C290" s="1"/>
      <c r="D290" s="1"/>
      <c r="E290" s="1"/>
      <c r="F290" s="1"/>
      <c r="G290" s="1"/>
      <c r="H290" s="1"/>
    </row>
    <row r="291" spans="1:8" ht="12.75">
      <c r="A291" s="1"/>
      <c r="B291" s="1"/>
      <c r="C291" s="1"/>
      <c r="D291" s="1"/>
      <c r="E291" s="1"/>
      <c r="F291" s="1"/>
      <c r="G291" s="1"/>
      <c r="H291" s="1"/>
    </row>
    <row r="292" spans="1:8" ht="12.75">
      <c r="A292" s="1"/>
      <c r="B292" s="1"/>
      <c r="C292" s="1"/>
      <c r="D292" s="1"/>
      <c r="E292" s="1"/>
      <c r="F292" s="1"/>
      <c r="G292" s="1"/>
      <c r="H292" s="1"/>
    </row>
    <row r="293" spans="1:8" ht="12.75">
      <c r="A293" s="1"/>
      <c r="B293" s="1"/>
      <c r="C293" s="1"/>
      <c r="D293" s="1"/>
      <c r="E293" s="1"/>
      <c r="F293" s="1"/>
      <c r="G293" s="1"/>
      <c r="H293" s="1"/>
    </row>
    <row r="294" spans="1:8" ht="12.75">
      <c r="A294" s="1"/>
      <c r="B294" s="1"/>
      <c r="C294" s="1"/>
      <c r="D294" s="1"/>
      <c r="E294" s="1"/>
      <c r="F294" s="1"/>
      <c r="G294" s="1"/>
      <c r="H294" s="1"/>
    </row>
    <row r="295" spans="1:8" ht="12.75">
      <c r="A295" s="1"/>
      <c r="B295" s="1"/>
      <c r="C295" s="1"/>
      <c r="D295" s="1"/>
      <c r="E295" s="1"/>
      <c r="F295" s="1"/>
      <c r="G295" s="1"/>
      <c r="H295" s="1"/>
    </row>
    <row r="296" spans="1:8" ht="12.75">
      <c r="A296" s="1"/>
      <c r="B296" s="1"/>
      <c r="C296" s="1"/>
      <c r="D296" s="1"/>
      <c r="E296" s="1"/>
      <c r="F296" s="1"/>
      <c r="G296" s="1"/>
      <c r="H296" s="1"/>
    </row>
    <row r="297" spans="1:8" ht="12.75">
      <c r="A297" s="1"/>
      <c r="B297" s="1"/>
      <c r="C297" s="1"/>
      <c r="D297" s="1"/>
      <c r="E297" s="1"/>
      <c r="F297" s="1"/>
      <c r="G297" s="1"/>
      <c r="H297" s="1"/>
    </row>
    <row r="298" spans="1:8" ht="12.75">
      <c r="A298" s="1"/>
      <c r="B298" s="1"/>
      <c r="C298" s="1"/>
      <c r="D298" s="1"/>
      <c r="E298" s="1"/>
      <c r="F298" s="1"/>
      <c r="G298" s="1"/>
      <c r="H298" s="1"/>
    </row>
    <row r="299" spans="1:8" ht="12.75">
      <c r="A299" s="1"/>
      <c r="B299" s="1"/>
      <c r="C299" s="1"/>
      <c r="D299" s="1"/>
      <c r="E299" s="1"/>
      <c r="F299" s="1"/>
      <c r="G299" s="1"/>
      <c r="H299" s="1"/>
    </row>
    <row r="300" spans="1:8" ht="12.75">
      <c r="A300" s="1"/>
      <c r="B300" s="1"/>
      <c r="C300" s="1"/>
      <c r="D300" s="1"/>
      <c r="E300" s="1"/>
      <c r="F300" s="1"/>
      <c r="G300" s="1"/>
      <c r="H300" s="1"/>
    </row>
    <row r="301" spans="1:8" ht="12.75">
      <c r="A301" s="1"/>
      <c r="B301" s="1"/>
      <c r="C301" s="1"/>
      <c r="D301" s="1"/>
      <c r="E301" s="1"/>
      <c r="F301" s="1"/>
      <c r="G301" s="1"/>
      <c r="H301" s="1"/>
    </row>
    <row r="302" spans="1:8" ht="12.75">
      <c r="A302" s="1"/>
      <c r="B302" s="1"/>
      <c r="C302" s="1"/>
      <c r="D302" s="1"/>
      <c r="E302" s="1"/>
      <c r="F302" s="1"/>
      <c r="G302" s="1"/>
      <c r="H302" s="1"/>
    </row>
    <row r="303" spans="1:8" ht="12.75">
      <c r="A303" s="1"/>
      <c r="B303" s="1"/>
      <c r="C303" s="1"/>
      <c r="D303" s="1"/>
      <c r="E303" s="1"/>
      <c r="F303" s="1"/>
      <c r="G303" s="1"/>
      <c r="H303" s="1"/>
    </row>
    <row r="304" spans="1:8" ht="12.75">
      <c r="A304" s="1"/>
      <c r="B304" s="1"/>
      <c r="C304" s="1"/>
      <c r="D304" s="1"/>
      <c r="E304" s="1"/>
      <c r="F304" s="1"/>
      <c r="G304" s="1"/>
      <c r="H304" s="1"/>
    </row>
    <row r="305" spans="1:8" ht="12.75">
      <c r="A305" s="1"/>
      <c r="B305" s="1"/>
      <c r="C305" s="1"/>
      <c r="D305" s="1"/>
      <c r="E305" s="1"/>
      <c r="F305" s="1"/>
      <c r="G305" s="1"/>
      <c r="H305" s="1"/>
    </row>
    <row r="306" spans="1:8" ht="12.75">
      <c r="A306" s="1"/>
      <c r="B306" s="1"/>
      <c r="C306" s="1"/>
      <c r="D306" s="1"/>
      <c r="E306" s="1"/>
      <c r="F306" s="1"/>
      <c r="G306" s="1"/>
      <c r="H306" s="1"/>
    </row>
    <row r="307" spans="1:8" ht="12.75">
      <c r="A307" s="1"/>
      <c r="B307" s="1"/>
      <c r="C307" s="1"/>
      <c r="D307" s="1"/>
      <c r="E307" s="1"/>
      <c r="F307" s="1"/>
      <c r="G307" s="1"/>
      <c r="H307" s="1"/>
    </row>
    <row r="308" spans="1:8" ht="12.75">
      <c r="A308" s="1"/>
      <c r="B308" s="1"/>
      <c r="C308" s="1"/>
      <c r="D308" s="1"/>
      <c r="E308" s="1"/>
      <c r="F308" s="1"/>
      <c r="G308" s="1"/>
      <c r="H308" s="1"/>
    </row>
    <row r="309" spans="1:8" ht="12.75">
      <c r="A309" s="1"/>
      <c r="B309" s="1"/>
      <c r="C309" s="1"/>
      <c r="D309" s="1"/>
      <c r="E309" s="1"/>
      <c r="F309" s="1"/>
      <c r="G309" s="1"/>
      <c r="H309" s="1"/>
    </row>
    <row r="310" spans="1:8" ht="12.75">
      <c r="A310" s="1"/>
      <c r="B310" s="1"/>
      <c r="C310" s="1"/>
      <c r="D310" s="1"/>
      <c r="E310" s="1"/>
      <c r="F310" s="1"/>
      <c r="G310" s="1"/>
      <c r="H310" s="1"/>
    </row>
    <row r="311" spans="1:8" ht="12.75">
      <c r="A311" s="1"/>
      <c r="B311" s="1"/>
      <c r="C311" s="1"/>
      <c r="D311" s="1"/>
      <c r="E311" s="1"/>
      <c r="F311" s="1"/>
      <c r="G311" s="1"/>
      <c r="H311" s="1"/>
    </row>
    <row r="312" spans="1:8" ht="12.75">
      <c r="A312" s="1"/>
      <c r="B312" s="1"/>
      <c r="C312" s="1"/>
      <c r="D312" s="1"/>
      <c r="E312" s="1"/>
      <c r="F312" s="1"/>
      <c r="G312" s="1"/>
      <c r="H312" s="1"/>
    </row>
    <row r="313" spans="1:8" ht="12.75">
      <c r="A313" s="1"/>
      <c r="B313" s="1"/>
      <c r="C313" s="1"/>
      <c r="D313" s="1"/>
      <c r="E313" s="1"/>
      <c r="F313" s="1"/>
      <c r="G313" s="1"/>
      <c r="H313" s="1"/>
    </row>
    <row r="314" spans="1:8" ht="12.75">
      <c r="A314" s="1"/>
      <c r="B314" s="1"/>
      <c r="C314" s="1"/>
      <c r="D314" s="1"/>
      <c r="E314" s="1"/>
      <c r="F314" s="1"/>
      <c r="G314" s="1"/>
      <c r="H314" s="1"/>
    </row>
    <row r="315" spans="1:8" ht="12.75">
      <c r="A315" s="1"/>
      <c r="B315" s="1"/>
      <c r="C315" s="1"/>
      <c r="D315" s="1"/>
      <c r="E315" s="1"/>
      <c r="F315" s="1"/>
      <c r="G315" s="1"/>
      <c r="H315" s="1"/>
    </row>
    <row r="316" spans="1:8" ht="12.75">
      <c r="A316" s="1"/>
      <c r="B316" s="1"/>
      <c r="C316" s="1"/>
      <c r="D316" s="1"/>
      <c r="E316" s="1"/>
      <c r="F316" s="1"/>
      <c r="G316" s="1"/>
      <c r="H316" s="1"/>
    </row>
    <row r="317" spans="1:8" ht="12.75">
      <c r="A317" s="1"/>
      <c r="B317" s="1"/>
      <c r="C317" s="1"/>
      <c r="D317" s="1"/>
      <c r="E317" s="1"/>
      <c r="F317" s="1"/>
      <c r="G317" s="1"/>
      <c r="H317" s="1"/>
    </row>
    <row r="318" spans="1:8" ht="12.75">
      <c r="A318" s="1"/>
      <c r="B318" s="1"/>
      <c r="C318" s="1"/>
      <c r="D318" s="1"/>
      <c r="E318" s="1"/>
      <c r="F318" s="1"/>
      <c r="G318" s="1"/>
      <c r="H318" s="1"/>
    </row>
    <row r="319" spans="1:8" ht="12.75">
      <c r="A319" s="1"/>
      <c r="B319" s="1"/>
      <c r="C319" s="1"/>
      <c r="D319" s="1"/>
      <c r="E319" s="1"/>
      <c r="F319" s="1"/>
      <c r="G319" s="1"/>
      <c r="H319" s="1"/>
    </row>
    <row r="320" spans="1:8" ht="12.75">
      <c r="A320" s="1"/>
      <c r="B320" s="1"/>
      <c r="C320" s="1"/>
      <c r="D320" s="1"/>
      <c r="E320" s="1"/>
      <c r="F320" s="1"/>
      <c r="G320" s="1"/>
      <c r="H320" s="1"/>
    </row>
    <row r="321" spans="1:8" ht="12.75">
      <c r="A321" s="1"/>
      <c r="B321" s="1"/>
      <c r="C321" s="1"/>
      <c r="D321" s="1"/>
      <c r="E321" s="1"/>
      <c r="F321" s="1"/>
      <c r="G321" s="1"/>
      <c r="H321" s="1"/>
    </row>
    <row r="322" spans="1:8" ht="12.75">
      <c r="A322" s="1"/>
      <c r="B322" s="1"/>
      <c r="C322" s="1"/>
      <c r="D322" s="1"/>
      <c r="E322" s="1"/>
      <c r="F322" s="1"/>
      <c r="G322" s="1"/>
      <c r="H322" s="1"/>
    </row>
    <row r="323" spans="1:8" ht="12.75">
      <c r="A323" s="1"/>
      <c r="B323" s="1"/>
      <c r="C323" s="1"/>
      <c r="D323" s="1"/>
      <c r="E323" s="1"/>
      <c r="F323" s="1"/>
      <c r="G323" s="1"/>
      <c r="H323" s="1"/>
    </row>
    <row r="324" spans="1:8" ht="12.75">
      <c r="A324" s="1"/>
      <c r="B324" s="1"/>
      <c r="C324" s="1"/>
      <c r="D324" s="1"/>
      <c r="E324" s="1"/>
      <c r="F324" s="1"/>
      <c r="G324" s="1"/>
      <c r="H324" s="1"/>
    </row>
    <row r="325" spans="1:8" ht="12.75">
      <c r="A325" s="1"/>
      <c r="B325" s="1"/>
      <c r="C325" s="1"/>
      <c r="D325" s="1"/>
      <c r="E325" s="1"/>
      <c r="F325" s="1"/>
      <c r="G325" s="1"/>
      <c r="H325" s="1"/>
    </row>
    <row r="326" spans="1:8" ht="12.75">
      <c r="A326" s="1"/>
      <c r="B326" s="1"/>
      <c r="C326" s="1"/>
      <c r="D326" s="1"/>
      <c r="E326" s="1"/>
      <c r="F326" s="1"/>
      <c r="G326" s="1"/>
      <c r="H326" s="1"/>
    </row>
    <row r="327" spans="1:8" ht="12.75">
      <c r="A327" s="1"/>
      <c r="B327" s="1"/>
      <c r="C327" s="1"/>
      <c r="D327" s="1"/>
      <c r="E327" s="1"/>
      <c r="F327" s="1"/>
      <c r="G327" s="1"/>
      <c r="H327" s="1"/>
    </row>
    <row r="328" spans="1:8" ht="12.75">
      <c r="A328" s="1"/>
      <c r="B328" s="1"/>
      <c r="C328" s="1"/>
      <c r="D328" s="1"/>
      <c r="E328" s="1"/>
      <c r="F328" s="1"/>
      <c r="G328" s="1"/>
      <c r="H328" s="1"/>
    </row>
    <row r="329" spans="1:8" ht="12.75">
      <c r="A329" s="1"/>
      <c r="B329" s="1"/>
      <c r="C329" s="1"/>
      <c r="D329" s="1"/>
      <c r="E329" s="1"/>
      <c r="F329" s="1"/>
      <c r="G329" s="1"/>
      <c r="H329" s="1"/>
    </row>
    <row r="330" spans="1:8" ht="12.75">
      <c r="A330" s="1"/>
      <c r="B330" s="1"/>
      <c r="C330" s="1"/>
      <c r="D330" s="1"/>
      <c r="E330" s="1"/>
      <c r="F330" s="1"/>
      <c r="G330" s="1"/>
      <c r="H330" s="1"/>
    </row>
    <row r="331" spans="1:8" ht="12.75">
      <c r="A331" s="1"/>
      <c r="B331" s="1"/>
      <c r="C331" s="1"/>
      <c r="D331" s="1"/>
      <c r="E331" s="1"/>
      <c r="F331" s="1"/>
      <c r="G331" s="1"/>
      <c r="H331" s="1"/>
    </row>
    <row r="332" spans="1:8" ht="12.75">
      <c r="A332" s="1"/>
      <c r="B332" s="1"/>
      <c r="C332" s="1"/>
      <c r="D332" s="1"/>
      <c r="E332" s="1"/>
      <c r="F332" s="1"/>
      <c r="G332" s="1"/>
      <c r="H332" s="1"/>
    </row>
    <row r="333" spans="1:8" ht="12.75">
      <c r="A333" s="1"/>
      <c r="B333" s="1"/>
      <c r="C333" s="1"/>
      <c r="D333" s="1"/>
      <c r="E333" s="1"/>
      <c r="F333" s="1"/>
      <c r="G333" s="1"/>
      <c r="H333" s="1"/>
    </row>
    <row r="334" spans="1:8" ht="12.75">
      <c r="A334" s="1"/>
      <c r="B334" s="1"/>
      <c r="C334" s="1"/>
      <c r="D334" s="1"/>
      <c r="E334" s="1"/>
      <c r="F334" s="1"/>
      <c r="G334" s="1"/>
      <c r="H334" s="1"/>
    </row>
    <row r="335" spans="1:8" ht="12.75">
      <c r="A335" s="1"/>
      <c r="B335" s="1"/>
      <c r="C335" s="1"/>
      <c r="D335" s="1"/>
      <c r="E335" s="1"/>
      <c r="F335" s="1"/>
      <c r="G335" s="1"/>
      <c r="H335" s="1"/>
    </row>
    <row r="336" spans="1:8" ht="12.75">
      <c r="A336" s="1"/>
      <c r="B336" s="1"/>
      <c r="C336" s="1"/>
      <c r="D336" s="1"/>
      <c r="E336" s="1"/>
      <c r="F336" s="1"/>
      <c r="G336" s="1"/>
      <c r="H336" s="1"/>
    </row>
    <row r="337" spans="1:8" ht="12.75">
      <c r="A337" s="1"/>
      <c r="B337" s="1"/>
      <c r="C337" s="1"/>
      <c r="D337" s="1"/>
      <c r="E337" s="1"/>
      <c r="F337" s="1"/>
      <c r="G337" s="1"/>
      <c r="H337" s="1"/>
    </row>
    <row r="338" spans="1:8" ht="12.75">
      <c r="A338" s="1"/>
      <c r="B338" s="1"/>
      <c r="C338" s="1"/>
      <c r="D338" s="1"/>
      <c r="E338" s="1"/>
      <c r="F338" s="1"/>
      <c r="G338" s="1"/>
      <c r="H338" s="1"/>
    </row>
    <row r="339" spans="1:8" ht="12.75">
      <c r="A339" s="1"/>
      <c r="B339" s="1"/>
      <c r="C339" s="1"/>
      <c r="D339" s="1"/>
      <c r="E339" s="1"/>
      <c r="F339" s="1"/>
      <c r="G339" s="1"/>
      <c r="H339" s="1"/>
    </row>
    <row r="340" spans="1:8" ht="12.75">
      <c r="A340" s="1"/>
      <c r="B340" s="1"/>
      <c r="C340" s="1"/>
      <c r="D340" s="1"/>
      <c r="E340" s="1"/>
      <c r="F340" s="1"/>
      <c r="G340" s="1"/>
      <c r="H340" s="1"/>
    </row>
    <row r="341" spans="1:8" ht="12.75">
      <c r="A341" s="1"/>
      <c r="B341" s="1"/>
      <c r="C341" s="1"/>
      <c r="D341" s="1"/>
      <c r="E341" s="1"/>
      <c r="F341" s="1"/>
      <c r="G341" s="1"/>
      <c r="H341" s="1"/>
    </row>
    <row r="342" spans="1:8" ht="12.75">
      <c r="A342" s="1"/>
      <c r="B342" s="1"/>
      <c r="C342" s="1"/>
      <c r="D342" s="1"/>
      <c r="E342" s="1"/>
      <c r="F342" s="1"/>
      <c r="G342" s="1"/>
      <c r="H342" s="1"/>
    </row>
    <row r="343" spans="1:8" ht="12.75">
      <c r="A343" s="1"/>
      <c r="B343" s="1"/>
      <c r="C343" s="1"/>
      <c r="D343" s="1"/>
      <c r="E343" s="1"/>
      <c r="F343" s="1"/>
      <c r="G343" s="1"/>
      <c r="H343" s="1"/>
    </row>
    <row r="344" spans="1:8" ht="12.75">
      <c r="A344" s="1"/>
      <c r="B344" s="1"/>
      <c r="C344" s="1"/>
      <c r="D344" s="1"/>
      <c r="E344" s="1"/>
      <c r="F344" s="1"/>
      <c r="G344" s="1"/>
      <c r="H344" s="1"/>
    </row>
  </sheetData>
  <sheetProtection/>
  <mergeCells count="3">
    <mergeCell ref="A1:H1"/>
    <mergeCell ref="A2:H2"/>
    <mergeCell ref="A3:I3"/>
  </mergeCells>
  <printOptions/>
  <pageMargins left="0.55" right="0.75" top="0.44" bottom="0.4" header="0.3" footer="0.33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K344"/>
  <sheetViews>
    <sheetView zoomScalePageLayoutView="0" workbookViewId="0" topLeftCell="C1">
      <selection activeCell="I51" sqref="I51"/>
    </sheetView>
  </sheetViews>
  <sheetFormatPr defaultColWidth="9.140625" defaultRowHeight="12.75"/>
  <cols>
    <col min="1" max="1" width="7.8515625" style="0" customWidth="1"/>
    <col min="2" max="2" width="42.57421875" style="0" customWidth="1"/>
    <col min="3" max="3" width="5.28125" style="0" customWidth="1"/>
    <col min="4" max="4" width="13.421875" style="0" customWidth="1"/>
    <col min="5" max="5" width="13.140625" style="0" customWidth="1"/>
    <col min="6" max="6" width="15.00390625" style="0" customWidth="1"/>
    <col min="7" max="7" width="13.421875" style="0" customWidth="1"/>
    <col min="8" max="8" width="12.57421875" style="0" customWidth="1"/>
    <col min="9" max="9" width="10.140625" style="0" customWidth="1"/>
    <col min="10" max="11" width="0" style="0" hidden="1" customWidth="1"/>
  </cols>
  <sheetData>
    <row r="1" spans="1:8" ht="24" customHeight="1">
      <c r="A1" s="112" t="s">
        <v>401</v>
      </c>
      <c r="B1" s="112"/>
      <c r="C1" s="112"/>
      <c r="D1" s="112"/>
      <c r="E1" s="112"/>
      <c r="F1" s="112"/>
      <c r="G1" s="112"/>
      <c r="H1" s="112"/>
    </row>
    <row r="2" spans="1:8" ht="15.75">
      <c r="A2" s="113" t="s">
        <v>0</v>
      </c>
      <c r="B2" s="113"/>
      <c r="C2" s="113"/>
      <c r="D2" s="113"/>
      <c r="E2" s="113"/>
      <c r="F2" s="113"/>
      <c r="G2" s="113"/>
      <c r="H2" s="113"/>
    </row>
    <row r="3" spans="1:9" ht="15.75">
      <c r="A3" s="113" t="s">
        <v>90</v>
      </c>
      <c r="B3" s="113"/>
      <c r="C3" s="113"/>
      <c r="D3" s="113"/>
      <c r="E3" s="113"/>
      <c r="F3" s="113"/>
      <c r="G3" s="113"/>
      <c r="H3" s="113"/>
      <c r="I3" s="113"/>
    </row>
    <row r="5" spans="1:9" ht="60">
      <c r="A5" s="8" t="s">
        <v>2</v>
      </c>
      <c r="B5" s="8" t="s">
        <v>86</v>
      </c>
      <c r="C5" s="8" t="s">
        <v>87</v>
      </c>
      <c r="D5" s="8" t="s">
        <v>88</v>
      </c>
      <c r="E5" s="8" t="s">
        <v>89</v>
      </c>
      <c r="F5" s="8" t="s">
        <v>10</v>
      </c>
      <c r="G5" s="8" t="s">
        <v>11</v>
      </c>
      <c r="H5" s="8" t="s">
        <v>521</v>
      </c>
      <c r="I5" s="8" t="s">
        <v>522</v>
      </c>
    </row>
    <row r="6" spans="1:11" ht="15">
      <c r="A6" s="8">
        <v>1</v>
      </c>
      <c r="B6" s="27" t="s">
        <v>91</v>
      </c>
      <c r="C6" s="8">
        <v>1</v>
      </c>
      <c r="D6" s="8">
        <v>5000</v>
      </c>
      <c r="E6" s="26">
        <v>35309</v>
      </c>
      <c r="F6" s="8">
        <f>C6*D6</f>
        <v>5000</v>
      </c>
      <c r="G6" s="8">
        <f>F6*J6</f>
        <v>900</v>
      </c>
      <c r="H6" s="8">
        <f>'Equipments 2014'!I6</f>
        <v>2757</v>
      </c>
      <c r="I6" s="63">
        <f>H6-K6</f>
        <v>2261</v>
      </c>
      <c r="J6" s="46">
        <v>0.18</v>
      </c>
      <c r="K6">
        <f>ROUND(H6*J6,)</f>
        <v>496</v>
      </c>
    </row>
    <row r="7" spans="1:11" ht="15">
      <c r="A7" s="8">
        <v>2</v>
      </c>
      <c r="B7" s="27" t="s">
        <v>92</v>
      </c>
      <c r="C7" s="8">
        <v>1</v>
      </c>
      <c r="D7" s="8">
        <v>6000</v>
      </c>
      <c r="E7" s="26">
        <v>35309</v>
      </c>
      <c r="F7" s="8">
        <f aca="true" t="shared" si="0" ref="F7:F50">C7*D7</f>
        <v>6000</v>
      </c>
      <c r="G7" s="8">
        <f aca="true" t="shared" si="1" ref="G7:G50">F7*J7</f>
        <v>1080</v>
      </c>
      <c r="H7" s="8">
        <f>'Equipments 2014'!I7</f>
        <v>3308</v>
      </c>
      <c r="I7" s="63">
        <f aca="true" t="shared" si="2" ref="I7:I50">H7-K7</f>
        <v>2713</v>
      </c>
      <c r="J7" s="46">
        <v>0.18</v>
      </c>
      <c r="K7">
        <f aca="true" t="shared" si="3" ref="K7:K50">ROUND(H7*J7,)</f>
        <v>595</v>
      </c>
    </row>
    <row r="8" spans="1:11" ht="15">
      <c r="A8" s="8">
        <v>3</v>
      </c>
      <c r="B8" s="27" t="s">
        <v>93</v>
      </c>
      <c r="C8" s="8">
        <v>1</v>
      </c>
      <c r="D8" s="8">
        <v>5000</v>
      </c>
      <c r="E8" s="26">
        <v>35309</v>
      </c>
      <c r="F8" s="8">
        <f t="shared" si="0"/>
        <v>5000</v>
      </c>
      <c r="G8" s="8">
        <f t="shared" si="1"/>
        <v>900</v>
      </c>
      <c r="H8" s="8">
        <f>'Equipments 2014'!I8</f>
        <v>2757</v>
      </c>
      <c r="I8" s="63">
        <f t="shared" si="2"/>
        <v>2261</v>
      </c>
      <c r="J8" s="46">
        <v>0.18</v>
      </c>
      <c r="K8">
        <f t="shared" si="3"/>
        <v>496</v>
      </c>
    </row>
    <row r="9" spans="1:11" ht="15">
      <c r="A9" s="8">
        <v>4</v>
      </c>
      <c r="B9" s="27" t="s">
        <v>94</v>
      </c>
      <c r="C9" s="8">
        <v>1</v>
      </c>
      <c r="D9" s="8">
        <v>1500</v>
      </c>
      <c r="E9" s="26">
        <v>32417</v>
      </c>
      <c r="F9" s="8">
        <f t="shared" si="0"/>
        <v>1500</v>
      </c>
      <c r="G9" s="8">
        <f t="shared" si="1"/>
        <v>270</v>
      </c>
      <c r="H9" s="8">
        <f>'Equipments 2014'!I9</f>
        <v>827</v>
      </c>
      <c r="I9" s="63">
        <f t="shared" si="2"/>
        <v>678</v>
      </c>
      <c r="J9" s="46">
        <v>0.18</v>
      </c>
      <c r="K9">
        <f t="shared" si="3"/>
        <v>149</v>
      </c>
    </row>
    <row r="10" spans="1:11" ht="15">
      <c r="A10" s="8">
        <v>5</v>
      </c>
      <c r="B10" s="27" t="s">
        <v>95</v>
      </c>
      <c r="C10" s="8">
        <v>1</v>
      </c>
      <c r="D10" s="8">
        <v>6000</v>
      </c>
      <c r="E10" s="26">
        <v>35309</v>
      </c>
      <c r="F10" s="8">
        <f t="shared" si="0"/>
        <v>6000</v>
      </c>
      <c r="G10" s="8">
        <f t="shared" si="1"/>
        <v>1080</v>
      </c>
      <c r="H10" s="8">
        <f>'Equipments 2014'!I10</f>
        <v>3308</v>
      </c>
      <c r="I10" s="63">
        <f t="shared" si="2"/>
        <v>2713</v>
      </c>
      <c r="J10" s="46">
        <v>0.18</v>
      </c>
      <c r="K10">
        <f t="shared" si="3"/>
        <v>595</v>
      </c>
    </row>
    <row r="11" spans="1:11" ht="15">
      <c r="A11" s="28">
        <v>6</v>
      </c>
      <c r="B11" s="27" t="s">
        <v>96</v>
      </c>
      <c r="C11" s="8">
        <v>4</v>
      </c>
      <c r="D11" s="8">
        <v>3000</v>
      </c>
      <c r="E11" s="26">
        <v>30864</v>
      </c>
      <c r="F11" s="8">
        <f t="shared" si="0"/>
        <v>12000</v>
      </c>
      <c r="G11" s="8">
        <f t="shared" si="1"/>
        <v>2160</v>
      </c>
      <c r="H11" s="8">
        <f>'Equipments 2014'!I11</f>
        <v>6617</v>
      </c>
      <c r="I11" s="63">
        <f t="shared" si="2"/>
        <v>5426</v>
      </c>
      <c r="J11" s="46">
        <v>0.18</v>
      </c>
      <c r="K11">
        <f t="shared" si="3"/>
        <v>1191</v>
      </c>
    </row>
    <row r="12" spans="1:11" ht="15">
      <c r="A12" s="28">
        <v>7</v>
      </c>
      <c r="B12" s="27" t="s">
        <v>97</v>
      </c>
      <c r="C12" s="8">
        <v>1</v>
      </c>
      <c r="D12" s="8">
        <v>3500</v>
      </c>
      <c r="E12" s="26">
        <v>32782</v>
      </c>
      <c r="F12" s="8">
        <f t="shared" si="0"/>
        <v>3500</v>
      </c>
      <c r="G12" s="8">
        <f t="shared" si="1"/>
        <v>630</v>
      </c>
      <c r="H12" s="8">
        <f>'Equipments 2014'!I12</f>
        <v>1929</v>
      </c>
      <c r="I12" s="63">
        <f t="shared" si="2"/>
        <v>1582</v>
      </c>
      <c r="J12" s="46">
        <v>0.18</v>
      </c>
      <c r="K12">
        <f t="shared" si="3"/>
        <v>347</v>
      </c>
    </row>
    <row r="13" spans="1:11" ht="15">
      <c r="A13" s="28">
        <v>8</v>
      </c>
      <c r="B13" s="27" t="s">
        <v>98</v>
      </c>
      <c r="C13" s="8">
        <v>1</v>
      </c>
      <c r="D13" s="8">
        <v>3500</v>
      </c>
      <c r="E13" s="26">
        <v>32690</v>
      </c>
      <c r="F13" s="8">
        <f t="shared" si="0"/>
        <v>3500</v>
      </c>
      <c r="G13" s="8">
        <f t="shared" si="1"/>
        <v>630</v>
      </c>
      <c r="H13" s="8">
        <f>'Equipments 2014'!I13</f>
        <v>1929</v>
      </c>
      <c r="I13" s="63">
        <f t="shared" si="2"/>
        <v>1582</v>
      </c>
      <c r="J13" s="46">
        <v>0.18</v>
      </c>
      <c r="K13">
        <f t="shared" si="3"/>
        <v>347</v>
      </c>
    </row>
    <row r="14" spans="1:11" ht="15">
      <c r="A14" s="28">
        <v>9</v>
      </c>
      <c r="B14" s="27" t="s">
        <v>100</v>
      </c>
      <c r="C14" s="8">
        <v>1</v>
      </c>
      <c r="D14" s="8">
        <v>4500</v>
      </c>
      <c r="E14" s="26">
        <v>35674</v>
      </c>
      <c r="F14" s="8">
        <f t="shared" si="0"/>
        <v>4500</v>
      </c>
      <c r="G14" s="8">
        <f t="shared" si="1"/>
        <v>810</v>
      </c>
      <c r="H14" s="8">
        <f>'Equipments 2014'!I14</f>
        <v>2481</v>
      </c>
      <c r="I14" s="63">
        <f t="shared" si="2"/>
        <v>2034</v>
      </c>
      <c r="J14" s="46">
        <v>0.18</v>
      </c>
      <c r="K14">
        <f t="shared" si="3"/>
        <v>447</v>
      </c>
    </row>
    <row r="15" spans="1:11" ht="15">
      <c r="A15" s="28">
        <v>10</v>
      </c>
      <c r="B15" s="27" t="s">
        <v>101</v>
      </c>
      <c r="C15" s="8">
        <v>1</v>
      </c>
      <c r="D15" s="8">
        <v>2500</v>
      </c>
      <c r="E15" s="26">
        <v>33817</v>
      </c>
      <c r="F15" s="8">
        <f t="shared" si="0"/>
        <v>2500</v>
      </c>
      <c r="G15" s="8">
        <f t="shared" si="1"/>
        <v>450</v>
      </c>
      <c r="H15" s="8">
        <f>'Equipments 2014'!I15</f>
        <v>1378</v>
      </c>
      <c r="I15" s="63">
        <f t="shared" si="2"/>
        <v>1130</v>
      </c>
      <c r="J15" s="46">
        <v>0.18</v>
      </c>
      <c r="K15">
        <f t="shared" si="3"/>
        <v>248</v>
      </c>
    </row>
    <row r="16" spans="1:11" ht="15">
      <c r="A16" s="28">
        <v>11</v>
      </c>
      <c r="B16" s="27" t="s">
        <v>102</v>
      </c>
      <c r="C16" s="8">
        <v>1</v>
      </c>
      <c r="D16" s="8">
        <v>4000</v>
      </c>
      <c r="E16" s="26">
        <v>32203</v>
      </c>
      <c r="F16" s="8">
        <f t="shared" si="0"/>
        <v>4000</v>
      </c>
      <c r="G16" s="8">
        <f t="shared" si="1"/>
        <v>720</v>
      </c>
      <c r="H16" s="8">
        <f>'Equipments 2014'!I16</f>
        <v>2206</v>
      </c>
      <c r="I16" s="63">
        <f t="shared" si="2"/>
        <v>1809</v>
      </c>
      <c r="J16" s="46">
        <v>0.18</v>
      </c>
      <c r="K16">
        <f t="shared" si="3"/>
        <v>397</v>
      </c>
    </row>
    <row r="17" spans="1:11" ht="15">
      <c r="A17" s="14">
        <v>12</v>
      </c>
      <c r="B17" s="15" t="s">
        <v>103</v>
      </c>
      <c r="C17" s="14">
        <v>1</v>
      </c>
      <c r="D17" s="14">
        <v>6500</v>
      </c>
      <c r="E17" s="26">
        <v>35309</v>
      </c>
      <c r="F17" s="8">
        <f t="shared" si="0"/>
        <v>6500</v>
      </c>
      <c r="G17" s="8">
        <f t="shared" si="1"/>
        <v>1170</v>
      </c>
      <c r="H17" s="8">
        <f>'Equipments 2014'!I17</f>
        <v>3584</v>
      </c>
      <c r="I17" s="63">
        <f t="shared" si="2"/>
        <v>2939</v>
      </c>
      <c r="J17" s="46">
        <v>0.18</v>
      </c>
      <c r="K17">
        <f t="shared" si="3"/>
        <v>645</v>
      </c>
    </row>
    <row r="18" spans="1:11" ht="15">
      <c r="A18" s="14">
        <v>13</v>
      </c>
      <c r="B18" s="15" t="s">
        <v>104</v>
      </c>
      <c r="C18" s="14">
        <v>1</v>
      </c>
      <c r="D18" s="14">
        <v>1150</v>
      </c>
      <c r="E18" s="26">
        <v>30773</v>
      </c>
      <c r="F18" s="8">
        <f t="shared" si="0"/>
        <v>1150</v>
      </c>
      <c r="G18" s="8">
        <f t="shared" si="1"/>
        <v>207</v>
      </c>
      <c r="H18" s="8">
        <f>'Equipments 2014'!I18</f>
        <v>634</v>
      </c>
      <c r="I18" s="63">
        <f t="shared" si="2"/>
        <v>520</v>
      </c>
      <c r="J18" s="46">
        <v>0.18</v>
      </c>
      <c r="K18">
        <f t="shared" si="3"/>
        <v>114</v>
      </c>
    </row>
    <row r="19" spans="1:11" ht="15">
      <c r="A19" s="14">
        <v>14</v>
      </c>
      <c r="B19" s="15" t="s">
        <v>102</v>
      </c>
      <c r="C19" s="14">
        <v>1</v>
      </c>
      <c r="D19" s="14">
        <v>3000</v>
      </c>
      <c r="E19" s="26">
        <v>33117</v>
      </c>
      <c r="F19" s="8">
        <f t="shared" si="0"/>
        <v>3000</v>
      </c>
      <c r="G19" s="8">
        <f t="shared" si="1"/>
        <v>540</v>
      </c>
      <c r="H19" s="8">
        <f>'Equipments 2014'!I19</f>
        <v>1654</v>
      </c>
      <c r="I19" s="63">
        <f t="shared" si="2"/>
        <v>1356</v>
      </c>
      <c r="J19" s="46">
        <v>0.18</v>
      </c>
      <c r="K19">
        <f t="shared" si="3"/>
        <v>298</v>
      </c>
    </row>
    <row r="20" spans="1:11" ht="15">
      <c r="A20" s="14">
        <v>15</v>
      </c>
      <c r="B20" s="15" t="s">
        <v>106</v>
      </c>
      <c r="C20" s="14">
        <v>1</v>
      </c>
      <c r="D20" s="14">
        <v>6500</v>
      </c>
      <c r="E20" s="26">
        <v>35521</v>
      </c>
      <c r="F20" s="8">
        <f t="shared" si="0"/>
        <v>6500</v>
      </c>
      <c r="G20" s="8">
        <f t="shared" si="1"/>
        <v>1170</v>
      </c>
      <c r="H20" s="8">
        <f>'Equipments 2014'!I20</f>
        <v>3584</v>
      </c>
      <c r="I20" s="63">
        <f t="shared" si="2"/>
        <v>2939</v>
      </c>
      <c r="J20" s="46">
        <v>0.18</v>
      </c>
      <c r="K20">
        <f t="shared" si="3"/>
        <v>645</v>
      </c>
    </row>
    <row r="21" spans="1:11" ht="15">
      <c r="A21" s="14">
        <v>16</v>
      </c>
      <c r="B21" s="15" t="s">
        <v>107</v>
      </c>
      <c r="C21" s="14">
        <v>1</v>
      </c>
      <c r="D21" s="14">
        <v>2300</v>
      </c>
      <c r="E21" s="26">
        <v>31990</v>
      </c>
      <c r="F21" s="8">
        <f t="shared" si="0"/>
        <v>2300</v>
      </c>
      <c r="G21" s="8">
        <f t="shared" si="1"/>
        <v>414</v>
      </c>
      <c r="H21" s="8">
        <f>'Equipments 2014'!I21</f>
        <v>1269</v>
      </c>
      <c r="I21" s="63">
        <f t="shared" si="2"/>
        <v>1041</v>
      </c>
      <c r="J21" s="46">
        <v>0.18</v>
      </c>
      <c r="K21">
        <f t="shared" si="3"/>
        <v>228</v>
      </c>
    </row>
    <row r="22" spans="1:11" ht="15">
      <c r="A22" s="14">
        <v>17</v>
      </c>
      <c r="B22" s="15" t="s">
        <v>108</v>
      </c>
      <c r="C22" s="14">
        <v>1</v>
      </c>
      <c r="D22" s="14">
        <v>6500</v>
      </c>
      <c r="E22" s="26">
        <v>35704</v>
      </c>
      <c r="F22" s="8">
        <f t="shared" si="0"/>
        <v>6500</v>
      </c>
      <c r="G22" s="8">
        <f t="shared" si="1"/>
        <v>1170</v>
      </c>
      <c r="H22" s="8">
        <f>'Equipments 2014'!I22</f>
        <v>3584</v>
      </c>
      <c r="I22" s="63">
        <f t="shared" si="2"/>
        <v>2939</v>
      </c>
      <c r="J22" s="46">
        <v>0.18</v>
      </c>
      <c r="K22">
        <f t="shared" si="3"/>
        <v>645</v>
      </c>
    </row>
    <row r="23" spans="1:11" ht="15">
      <c r="A23" s="14">
        <v>18</v>
      </c>
      <c r="B23" s="15" t="s">
        <v>109</v>
      </c>
      <c r="C23" s="14">
        <v>1</v>
      </c>
      <c r="D23" s="14">
        <v>4800</v>
      </c>
      <c r="E23" s="26">
        <v>35947</v>
      </c>
      <c r="F23" s="8">
        <f t="shared" si="0"/>
        <v>4800</v>
      </c>
      <c r="G23" s="8">
        <f t="shared" si="1"/>
        <v>864</v>
      </c>
      <c r="H23" s="8">
        <f>'Equipments 2014'!I23</f>
        <v>2647</v>
      </c>
      <c r="I23" s="63">
        <f t="shared" si="2"/>
        <v>2171</v>
      </c>
      <c r="J23" s="46">
        <v>0.18</v>
      </c>
      <c r="K23">
        <f t="shared" si="3"/>
        <v>476</v>
      </c>
    </row>
    <row r="24" spans="1:11" ht="15">
      <c r="A24" s="14">
        <v>19</v>
      </c>
      <c r="B24" s="15" t="s">
        <v>110</v>
      </c>
      <c r="C24" s="14">
        <v>1</v>
      </c>
      <c r="D24" s="14">
        <v>6500</v>
      </c>
      <c r="E24" s="26">
        <v>35947</v>
      </c>
      <c r="F24" s="8">
        <f t="shared" si="0"/>
        <v>6500</v>
      </c>
      <c r="G24" s="8">
        <f t="shared" si="1"/>
        <v>1170</v>
      </c>
      <c r="H24" s="8">
        <f>'Equipments 2014'!I24</f>
        <v>3584</v>
      </c>
      <c r="I24" s="63">
        <f t="shared" si="2"/>
        <v>2939</v>
      </c>
      <c r="J24" s="46">
        <v>0.18</v>
      </c>
      <c r="K24">
        <f t="shared" si="3"/>
        <v>645</v>
      </c>
    </row>
    <row r="25" spans="1:11" ht="15">
      <c r="A25" s="14">
        <v>20</v>
      </c>
      <c r="B25" s="15" t="s">
        <v>111</v>
      </c>
      <c r="C25" s="14">
        <v>3</v>
      </c>
      <c r="D25" s="14">
        <v>2400</v>
      </c>
      <c r="E25" s="26">
        <v>32295</v>
      </c>
      <c r="F25" s="8">
        <f t="shared" si="0"/>
        <v>7200</v>
      </c>
      <c r="G25" s="8">
        <f t="shared" si="1"/>
        <v>1296</v>
      </c>
      <c r="H25" s="8">
        <f>'Equipments 2014'!I25</f>
        <v>3970</v>
      </c>
      <c r="I25" s="63">
        <f t="shared" si="2"/>
        <v>3255</v>
      </c>
      <c r="J25" s="46">
        <v>0.18</v>
      </c>
      <c r="K25">
        <f t="shared" si="3"/>
        <v>715</v>
      </c>
    </row>
    <row r="26" spans="1:11" ht="15">
      <c r="A26" s="14">
        <v>21</v>
      </c>
      <c r="B26" s="15" t="s">
        <v>99</v>
      </c>
      <c r="C26" s="14">
        <v>2</v>
      </c>
      <c r="D26" s="14">
        <v>1900</v>
      </c>
      <c r="E26" s="26">
        <v>33786</v>
      </c>
      <c r="F26" s="8">
        <f t="shared" si="0"/>
        <v>3800</v>
      </c>
      <c r="G26" s="8">
        <f t="shared" si="1"/>
        <v>684</v>
      </c>
      <c r="H26" s="8">
        <f>'Equipments 2014'!I26</f>
        <v>2095</v>
      </c>
      <c r="I26" s="63">
        <f t="shared" si="2"/>
        <v>1718</v>
      </c>
      <c r="J26" s="46">
        <v>0.18</v>
      </c>
      <c r="K26">
        <f t="shared" si="3"/>
        <v>377</v>
      </c>
    </row>
    <row r="27" spans="1:11" ht="15">
      <c r="A27" s="14">
        <v>22</v>
      </c>
      <c r="B27" s="15" t="s">
        <v>112</v>
      </c>
      <c r="C27" s="14">
        <v>4</v>
      </c>
      <c r="D27" s="14">
        <v>1750</v>
      </c>
      <c r="E27" s="26">
        <v>31168</v>
      </c>
      <c r="F27" s="8">
        <f t="shared" si="0"/>
        <v>7000</v>
      </c>
      <c r="G27" s="8">
        <f t="shared" si="1"/>
        <v>1260</v>
      </c>
      <c r="H27" s="8">
        <f>'Equipments 2014'!I27</f>
        <v>3860</v>
      </c>
      <c r="I27" s="63">
        <f t="shared" si="2"/>
        <v>3165</v>
      </c>
      <c r="J27" s="46">
        <v>0.18</v>
      </c>
      <c r="K27">
        <f t="shared" si="3"/>
        <v>695</v>
      </c>
    </row>
    <row r="28" spans="1:11" ht="15">
      <c r="A28" s="14">
        <v>23</v>
      </c>
      <c r="B28" s="15" t="s">
        <v>113</v>
      </c>
      <c r="C28" s="14">
        <v>1</v>
      </c>
      <c r="D28" s="14">
        <v>4000</v>
      </c>
      <c r="E28" s="26">
        <v>31168</v>
      </c>
      <c r="F28" s="8">
        <f t="shared" si="0"/>
        <v>4000</v>
      </c>
      <c r="G28" s="8">
        <f t="shared" si="1"/>
        <v>720</v>
      </c>
      <c r="H28" s="8">
        <f>'Equipments 2014'!I28</f>
        <v>2206</v>
      </c>
      <c r="I28" s="63">
        <f t="shared" si="2"/>
        <v>1809</v>
      </c>
      <c r="J28" s="46">
        <v>0.18</v>
      </c>
      <c r="K28">
        <f t="shared" si="3"/>
        <v>397</v>
      </c>
    </row>
    <row r="29" spans="1:11" ht="15">
      <c r="A29" s="14">
        <v>24</v>
      </c>
      <c r="B29" s="15" t="s">
        <v>114</v>
      </c>
      <c r="C29" s="14">
        <v>1</v>
      </c>
      <c r="D29" s="14">
        <v>1500</v>
      </c>
      <c r="E29" s="26">
        <v>31168</v>
      </c>
      <c r="F29" s="8">
        <f t="shared" si="0"/>
        <v>1500</v>
      </c>
      <c r="G29" s="8">
        <f t="shared" si="1"/>
        <v>270</v>
      </c>
      <c r="H29" s="8">
        <f>'Equipments 2014'!I29</f>
        <v>827</v>
      </c>
      <c r="I29" s="63">
        <f t="shared" si="2"/>
        <v>678</v>
      </c>
      <c r="J29" s="46">
        <v>0.18</v>
      </c>
      <c r="K29">
        <f t="shared" si="3"/>
        <v>149</v>
      </c>
    </row>
    <row r="30" spans="1:11" ht="15">
      <c r="A30" s="14">
        <v>25</v>
      </c>
      <c r="B30" s="15" t="s">
        <v>115</v>
      </c>
      <c r="C30" s="14">
        <v>2</v>
      </c>
      <c r="D30" s="14">
        <v>950</v>
      </c>
      <c r="E30" s="26">
        <v>30864</v>
      </c>
      <c r="F30" s="8">
        <f t="shared" si="0"/>
        <v>1900</v>
      </c>
      <c r="G30" s="8">
        <f t="shared" si="1"/>
        <v>342</v>
      </c>
      <c r="H30" s="8">
        <f>'Equipments 2014'!I30</f>
        <v>1048</v>
      </c>
      <c r="I30" s="63">
        <f t="shared" si="2"/>
        <v>859</v>
      </c>
      <c r="J30" s="46">
        <v>0.18</v>
      </c>
      <c r="K30">
        <f t="shared" si="3"/>
        <v>189</v>
      </c>
    </row>
    <row r="31" spans="1:11" ht="15">
      <c r="A31" s="14">
        <v>26</v>
      </c>
      <c r="B31" s="15" t="s">
        <v>116</v>
      </c>
      <c r="C31" s="14">
        <v>1</v>
      </c>
      <c r="D31" s="14">
        <v>4500</v>
      </c>
      <c r="E31" s="26">
        <v>31472</v>
      </c>
      <c r="F31" s="8">
        <f t="shared" si="0"/>
        <v>4500</v>
      </c>
      <c r="G31" s="8">
        <f t="shared" si="1"/>
        <v>810</v>
      </c>
      <c r="H31" s="8">
        <f>'Equipments 2014'!I31</f>
        <v>2481</v>
      </c>
      <c r="I31" s="63">
        <f t="shared" si="2"/>
        <v>2034</v>
      </c>
      <c r="J31" s="46">
        <v>0.18</v>
      </c>
      <c r="K31">
        <f t="shared" si="3"/>
        <v>447</v>
      </c>
    </row>
    <row r="32" spans="1:11" ht="15">
      <c r="A32" s="14">
        <v>27</v>
      </c>
      <c r="B32" s="15" t="s">
        <v>117</v>
      </c>
      <c r="C32" s="14">
        <v>1</v>
      </c>
      <c r="D32" s="14">
        <v>1100</v>
      </c>
      <c r="E32" s="26">
        <v>33848</v>
      </c>
      <c r="F32" s="8">
        <f t="shared" si="0"/>
        <v>1100</v>
      </c>
      <c r="G32" s="8">
        <f t="shared" si="1"/>
        <v>198</v>
      </c>
      <c r="H32" s="8">
        <f>'Equipments 2014'!I32</f>
        <v>607</v>
      </c>
      <c r="I32" s="63">
        <f t="shared" si="2"/>
        <v>498</v>
      </c>
      <c r="J32" s="46">
        <v>0.18</v>
      </c>
      <c r="K32">
        <f t="shared" si="3"/>
        <v>109</v>
      </c>
    </row>
    <row r="33" spans="1:11" ht="15">
      <c r="A33" s="14">
        <v>28</v>
      </c>
      <c r="B33" s="15" t="s">
        <v>118</v>
      </c>
      <c r="C33" s="14">
        <v>5</v>
      </c>
      <c r="D33" s="14">
        <v>1300</v>
      </c>
      <c r="E33" s="26">
        <v>33147</v>
      </c>
      <c r="F33" s="8">
        <f t="shared" si="0"/>
        <v>6500</v>
      </c>
      <c r="G33" s="8">
        <f t="shared" si="1"/>
        <v>1170</v>
      </c>
      <c r="H33" s="8">
        <f>'Equipments 2014'!I33</f>
        <v>3584</v>
      </c>
      <c r="I33" s="63">
        <f t="shared" si="2"/>
        <v>2939</v>
      </c>
      <c r="J33" s="46">
        <v>0.18</v>
      </c>
      <c r="K33">
        <f t="shared" si="3"/>
        <v>645</v>
      </c>
    </row>
    <row r="34" spans="1:11" ht="15">
      <c r="A34" s="14">
        <v>29</v>
      </c>
      <c r="B34" s="15" t="s">
        <v>119</v>
      </c>
      <c r="C34" s="14">
        <v>1</v>
      </c>
      <c r="D34" s="14">
        <v>750</v>
      </c>
      <c r="E34" s="26">
        <v>33848</v>
      </c>
      <c r="F34" s="8">
        <f t="shared" si="0"/>
        <v>750</v>
      </c>
      <c r="G34" s="8">
        <f t="shared" si="1"/>
        <v>135</v>
      </c>
      <c r="H34" s="8">
        <f>'Equipments 2014'!I34</f>
        <v>413</v>
      </c>
      <c r="I34" s="63">
        <f t="shared" si="2"/>
        <v>339</v>
      </c>
      <c r="J34" s="46">
        <v>0.18</v>
      </c>
      <c r="K34">
        <f t="shared" si="3"/>
        <v>74</v>
      </c>
    </row>
    <row r="35" spans="1:11" ht="15">
      <c r="A35" s="14">
        <v>30</v>
      </c>
      <c r="B35" s="15" t="s">
        <v>120</v>
      </c>
      <c r="C35" s="14">
        <v>1</v>
      </c>
      <c r="D35" s="14">
        <v>3500</v>
      </c>
      <c r="E35" s="26">
        <v>33848</v>
      </c>
      <c r="F35" s="8">
        <f t="shared" si="0"/>
        <v>3500</v>
      </c>
      <c r="G35" s="8">
        <f t="shared" si="1"/>
        <v>630</v>
      </c>
      <c r="H35" s="8">
        <f>'Equipments 2014'!I35</f>
        <v>1929</v>
      </c>
      <c r="I35" s="63">
        <f t="shared" si="2"/>
        <v>1582</v>
      </c>
      <c r="J35" s="46">
        <v>0.18</v>
      </c>
      <c r="K35">
        <f t="shared" si="3"/>
        <v>347</v>
      </c>
    </row>
    <row r="36" spans="1:11" ht="15">
      <c r="A36" s="14">
        <v>31</v>
      </c>
      <c r="B36" s="15" t="s">
        <v>121</v>
      </c>
      <c r="C36" s="14">
        <v>1</v>
      </c>
      <c r="D36" s="14">
        <v>1300</v>
      </c>
      <c r="E36" s="26">
        <v>32782</v>
      </c>
      <c r="F36" s="8">
        <f t="shared" si="0"/>
        <v>1300</v>
      </c>
      <c r="G36" s="8">
        <f t="shared" si="1"/>
        <v>234</v>
      </c>
      <c r="H36" s="8">
        <f>'Equipments 2014'!I36</f>
        <v>717</v>
      </c>
      <c r="I36" s="63">
        <f t="shared" si="2"/>
        <v>588</v>
      </c>
      <c r="J36" s="46">
        <v>0.18</v>
      </c>
      <c r="K36">
        <f t="shared" si="3"/>
        <v>129</v>
      </c>
    </row>
    <row r="37" spans="1:11" ht="15">
      <c r="A37" s="14">
        <v>32</v>
      </c>
      <c r="B37" s="15" t="s">
        <v>122</v>
      </c>
      <c r="C37" s="14">
        <v>1</v>
      </c>
      <c r="D37" s="14">
        <v>1150</v>
      </c>
      <c r="E37" s="26">
        <v>33817</v>
      </c>
      <c r="F37" s="8">
        <f t="shared" si="0"/>
        <v>1150</v>
      </c>
      <c r="G37" s="8">
        <f t="shared" si="1"/>
        <v>207</v>
      </c>
      <c r="H37" s="8">
        <f>'Equipments 2014'!I37</f>
        <v>634</v>
      </c>
      <c r="I37" s="63">
        <f t="shared" si="2"/>
        <v>520</v>
      </c>
      <c r="J37" s="46">
        <v>0.18</v>
      </c>
      <c r="K37">
        <f t="shared" si="3"/>
        <v>114</v>
      </c>
    </row>
    <row r="38" spans="1:11" ht="15">
      <c r="A38" s="14">
        <v>33</v>
      </c>
      <c r="B38" s="15" t="s">
        <v>111</v>
      </c>
      <c r="C38" s="14">
        <v>2</v>
      </c>
      <c r="D38" s="14">
        <v>750</v>
      </c>
      <c r="E38" s="26">
        <v>33695</v>
      </c>
      <c r="F38" s="8">
        <f t="shared" si="0"/>
        <v>1500</v>
      </c>
      <c r="G38" s="8">
        <f t="shared" si="1"/>
        <v>270</v>
      </c>
      <c r="H38" s="8">
        <f>'Equipments 2014'!I38</f>
        <v>827</v>
      </c>
      <c r="I38" s="63">
        <f t="shared" si="2"/>
        <v>678</v>
      </c>
      <c r="J38" s="46">
        <v>0.18</v>
      </c>
      <c r="K38">
        <f t="shared" si="3"/>
        <v>149</v>
      </c>
    </row>
    <row r="39" spans="1:11" ht="15">
      <c r="A39" s="14">
        <v>34</v>
      </c>
      <c r="B39" s="15" t="s">
        <v>124</v>
      </c>
      <c r="C39" s="14">
        <v>1</v>
      </c>
      <c r="D39" s="14">
        <v>6500</v>
      </c>
      <c r="E39" s="26">
        <v>32568</v>
      </c>
      <c r="F39" s="8">
        <f t="shared" si="0"/>
        <v>6500</v>
      </c>
      <c r="G39" s="8">
        <f t="shared" si="1"/>
        <v>1170</v>
      </c>
      <c r="H39" s="8">
        <f>'Equipments 2014'!I39</f>
        <v>3584</v>
      </c>
      <c r="I39" s="63">
        <f t="shared" si="2"/>
        <v>2939</v>
      </c>
      <c r="J39" s="46">
        <v>0.18</v>
      </c>
      <c r="K39">
        <f t="shared" si="3"/>
        <v>645</v>
      </c>
    </row>
    <row r="40" spans="1:11" ht="15">
      <c r="A40" s="14">
        <v>35</v>
      </c>
      <c r="B40" s="15" t="s">
        <v>123</v>
      </c>
      <c r="C40" s="14">
        <v>2</v>
      </c>
      <c r="D40" s="14">
        <v>900</v>
      </c>
      <c r="E40" s="26">
        <v>32568</v>
      </c>
      <c r="F40" s="8">
        <f t="shared" si="0"/>
        <v>1800</v>
      </c>
      <c r="G40" s="8">
        <f t="shared" si="1"/>
        <v>324</v>
      </c>
      <c r="H40" s="8">
        <f>'Equipments 2014'!I40</f>
        <v>992</v>
      </c>
      <c r="I40" s="63">
        <f t="shared" si="2"/>
        <v>813</v>
      </c>
      <c r="J40" s="46">
        <v>0.18</v>
      </c>
      <c r="K40">
        <f t="shared" si="3"/>
        <v>179</v>
      </c>
    </row>
    <row r="41" spans="1:11" ht="15">
      <c r="A41" s="14">
        <v>36</v>
      </c>
      <c r="B41" s="15" t="s">
        <v>119</v>
      </c>
      <c r="C41" s="14">
        <v>2</v>
      </c>
      <c r="D41" s="14">
        <v>800</v>
      </c>
      <c r="E41" s="26">
        <v>32234</v>
      </c>
      <c r="F41" s="8">
        <f t="shared" si="0"/>
        <v>1600</v>
      </c>
      <c r="G41" s="8">
        <f t="shared" si="1"/>
        <v>288</v>
      </c>
      <c r="H41" s="8">
        <f>'Equipments 2014'!I41</f>
        <v>882</v>
      </c>
      <c r="I41" s="63">
        <f t="shared" si="2"/>
        <v>723</v>
      </c>
      <c r="J41" s="46">
        <v>0.18</v>
      </c>
      <c r="K41">
        <f t="shared" si="3"/>
        <v>159</v>
      </c>
    </row>
    <row r="42" spans="1:11" ht="15">
      <c r="A42" s="14">
        <v>37</v>
      </c>
      <c r="B42" s="15" t="s">
        <v>105</v>
      </c>
      <c r="C42" s="14">
        <v>30</v>
      </c>
      <c r="D42" s="14">
        <v>1450</v>
      </c>
      <c r="E42" s="6" t="s">
        <v>25</v>
      </c>
      <c r="F42" s="8">
        <f t="shared" si="0"/>
        <v>43500</v>
      </c>
      <c r="G42" s="8">
        <f t="shared" si="1"/>
        <v>7830</v>
      </c>
      <c r="H42" s="8">
        <f>'Equipments 2014'!I42</f>
        <v>23984</v>
      </c>
      <c r="I42" s="63">
        <f t="shared" si="2"/>
        <v>19667</v>
      </c>
      <c r="J42" s="46">
        <v>0.18</v>
      </c>
      <c r="K42">
        <f t="shared" si="3"/>
        <v>4317</v>
      </c>
    </row>
    <row r="43" spans="1:11" ht="15">
      <c r="A43" s="14">
        <v>38</v>
      </c>
      <c r="B43" s="15" t="s">
        <v>125</v>
      </c>
      <c r="C43" s="14">
        <v>2</v>
      </c>
      <c r="D43" s="14">
        <v>850</v>
      </c>
      <c r="E43" s="26">
        <v>32721</v>
      </c>
      <c r="F43" s="8">
        <f t="shared" si="0"/>
        <v>1700</v>
      </c>
      <c r="G43" s="8">
        <f t="shared" si="1"/>
        <v>306</v>
      </c>
      <c r="H43" s="8">
        <f>'Equipments 2014'!I43</f>
        <v>937</v>
      </c>
      <c r="I43" s="63">
        <f t="shared" si="2"/>
        <v>768</v>
      </c>
      <c r="J43" s="46">
        <v>0.18</v>
      </c>
      <c r="K43">
        <f t="shared" si="3"/>
        <v>169</v>
      </c>
    </row>
    <row r="44" spans="1:11" ht="15">
      <c r="A44" s="14">
        <v>39</v>
      </c>
      <c r="B44" s="15" t="s">
        <v>131</v>
      </c>
      <c r="C44" s="14">
        <v>1</v>
      </c>
      <c r="D44" s="14">
        <v>1250</v>
      </c>
      <c r="E44" s="26">
        <v>33635</v>
      </c>
      <c r="F44" s="8">
        <f t="shared" si="0"/>
        <v>1250</v>
      </c>
      <c r="G44" s="8">
        <f t="shared" si="1"/>
        <v>225</v>
      </c>
      <c r="H44" s="8">
        <f>'Equipments 2014'!I44</f>
        <v>689</v>
      </c>
      <c r="I44" s="63">
        <f t="shared" si="2"/>
        <v>565</v>
      </c>
      <c r="J44" s="46">
        <v>0.18</v>
      </c>
      <c r="K44">
        <f t="shared" si="3"/>
        <v>124</v>
      </c>
    </row>
    <row r="45" spans="1:11" ht="15">
      <c r="A45" s="14">
        <v>40</v>
      </c>
      <c r="B45" s="15" t="s">
        <v>126</v>
      </c>
      <c r="C45" s="14">
        <v>2</v>
      </c>
      <c r="D45" s="14">
        <v>1500</v>
      </c>
      <c r="E45" s="26">
        <v>33635</v>
      </c>
      <c r="F45" s="8">
        <f t="shared" si="0"/>
        <v>3000</v>
      </c>
      <c r="G45" s="8">
        <f t="shared" si="1"/>
        <v>540</v>
      </c>
      <c r="H45" s="8">
        <f>'Equipments 2014'!I45</f>
        <v>1654</v>
      </c>
      <c r="I45" s="63">
        <f t="shared" si="2"/>
        <v>1356</v>
      </c>
      <c r="J45" s="46">
        <v>0.18</v>
      </c>
      <c r="K45">
        <f t="shared" si="3"/>
        <v>298</v>
      </c>
    </row>
    <row r="46" spans="1:11" ht="15">
      <c r="A46" s="14">
        <v>41</v>
      </c>
      <c r="B46" s="15" t="s">
        <v>127</v>
      </c>
      <c r="C46" s="14">
        <v>2</v>
      </c>
      <c r="D46" s="14">
        <v>850</v>
      </c>
      <c r="E46" s="26">
        <v>33635</v>
      </c>
      <c r="F46" s="8">
        <f t="shared" si="0"/>
        <v>1700</v>
      </c>
      <c r="G46" s="8">
        <f t="shared" si="1"/>
        <v>306</v>
      </c>
      <c r="H46" s="8">
        <f>'Equipments 2014'!I46</f>
        <v>937</v>
      </c>
      <c r="I46" s="63">
        <f t="shared" si="2"/>
        <v>768</v>
      </c>
      <c r="J46" s="46">
        <v>0.18</v>
      </c>
      <c r="K46">
        <f t="shared" si="3"/>
        <v>169</v>
      </c>
    </row>
    <row r="47" spans="1:11" ht="15">
      <c r="A47" s="14">
        <v>42</v>
      </c>
      <c r="B47" s="15" t="s">
        <v>128</v>
      </c>
      <c r="C47" s="14">
        <v>4</v>
      </c>
      <c r="D47" s="14">
        <v>1650</v>
      </c>
      <c r="E47" s="26">
        <v>35309</v>
      </c>
      <c r="F47" s="8">
        <f t="shared" si="0"/>
        <v>6600</v>
      </c>
      <c r="G47" s="8">
        <f t="shared" si="1"/>
        <v>1188</v>
      </c>
      <c r="H47" s="8">
        <f>'Equipments 2014'!I47</f>
        <v>3639</v>
      </c>
      <c r="I47" s="63">
        <f t="shared" si="2"/>
        <v>2984</v>
      </c>
      <c r="J47" s="46">
        <v>0.18</v>
      </c>
      <c r="K47">
        <f t="shared" si="3"/>
        <v>655</v>
      </c>
    </row>
    <row r="48" spans="1:11" ht="15">
      <c r="A48" s="14">
        <v>43</v>
      </c>
      <c r="B48" s="15" t="s">
        <v>129</v>
      </c>
      <c r="C48" s="14">
        <v>26</v>
      </c>
      <c r="D48" s="14">
        <v>850</v>
      </c>
      <c r="E48" s="26">
        <v>35309</v>
      </c>
      <c r="F48" s="8">
        <f t="shared" si="0"/>
        <v>22100</v>
      </c>
      <c r="G48" s="8">
        <f t="shared" si="1"/>
        <v>3978</v>
      </c>
      <c r="H48" s="8">
        <f>'Equipments 2014'!I48</f>
        <v>12185</v>
      </c>
      <c r="I48" s="63">
        <f t="shared" si="2"/>
        <v>9992</v>
      </c>
      <c r="J48" s="46">
        <v>0.18</v>
      </c>
      <c r="K48">
        <f t="shared" si="3"/>
        <v>2193</v>
      </c>
    </row>
    <row r="49" spans="1:11" ht="15">
      <c r="A49" s="14">
        <v>44</v>
      </c>
      <c r="B49" s="15" t="s">
        <v>130</v>
      </c>
      <c r="C49" s="14">
        <v>4</v>
      </c>
      <c r="D49" s="14">
        <v>700</v>
      </c>
      <c r="E49" s="26">
        <v>33817</v>
      </c>
      <c r="F49" s="8">
        <f t="shared" si="0"/>
        <v>2800</v>
      </c>
      <c r="G49" s="8">
        <f t="shared" si="1"/>
        <v>504</v>
      </c>
      <c r="H49" s="8">
        <f>'Equipments 2014'!I49</f>
        <v>1544</v>
      </c>
      <c r="I49" s="63">
        <f t="shared" si="2"/>
        <v>1266</v>
      </c>
      <c r="J49" s="46">
        <v>0.18</v>
      </c>
      <c r="K49">
        <f t="shared" si="3"/>
        <v>278</v>
      </c>
    </row>
    <row r="50" spans="1:11" ht="15">
      <c r="A50" s="14">
        <v>45</v>
      </c>
      <c r="B50" s="15" t="s">
        <v>128</v>
      </c>
      <c r="C50" s="14">
        <v>4</v>
      </c>
      <c r="D50" s="14">
        <v>4750</v>
      </c>
      <c r="E50" s="26">
        <v>41306</v>
      </c>
      <c r="F50" s="8">
        <f t="shared" si="0"/>
        <v>19000</v>
      </c>
      <c r="G50" s="8">
        <f t="shared" si="1"/>
        <v>3420</v>
      </c>
      <c r="H50" s="8">
        <f>'Equipments 2014'!I50</f>
        <v>10476</v>
      </c>
      <c r="I50" s="63">
        <f t="shared" si="2"/>
        <v>8590</v>
      </c>
      <c r="J50" s="46">
        <v>0.18</v>
      </c>
      <c r="K50">
        <f t="shared" si="3"/>
        <v>1886</v>
      </c>
    </row>
    <row r="51" spans="1:9" ht="15.75">
      <c r="A51" s="42"/>
      <c r="B51" s="42"/>
      <c r="C51" s="42"/>
      <c r="D51" s="42"/>
      <c r="E51" s="42"/>
      <c r="F51" s="18">
        <f>SUM(F6:F50)</f>
        <v>248000</v>
      </c>
      <c r="G51" s="18"/>
      <c r="H51" s="18">
        <f>SUM(H6:H50)</f>
        <v>136738</v>
      </c>
      <c r="I51" s="63">
        <f>SUM(I6:I50)</f>
        <v>112126</v>
      </c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12.75">
      <c r="A56" s="1"/>
      <c r="B56" s="1"/>
      <c r="C56" s="1"/>
      <c r="D56" s="1"/>
      <c r="E56" s="1"/>
      <c r="F56" s="1"/>
      <c r="G56" s="1"/>
      <c r="H56" s="1"/>
    </row>
    <row r="57" spans="1:8" ht="12.75">
      <c r="A57" s="1"/>
      <c r="B57" s="1"/>
      <c r="C57" s="1"/>
      <c r="D57" s="1"/>
      <c r="E57" s="1"/>
      <c r="F57" s="1"/>
      <c r="G57" s="1"/>
      <c r="H57" s="1"/>
    </row>
    <row r="58" spans="1:8" ht="12.75">
      <c r="A58" s="1"/>
      <c r="B58" s="1"/>
      <c r="C58" s="1"/>
      <c r="D58" s="1"/>
      <c r="E58" s="1"/>
      <c r="F58" s="1"/>
      <c r="G58" s="1"/>
      <c r="H58" s="1"/>
    </row>
    <row r="59" spans="1:8" ht="12.75">
      <c r="A59" s="1"/>
      <c r="B59" s="1"/>
      <c r="C59" s="1"/>
      <c r="D59" s="1"/>
      <c r="E59" s="1"/>
      <c r="F59" s="1"/>
      <c r="G59" s="1"/>
      <c r="H59" s="1"/>
    </row>
    <row r="60" spans="1:8" ht="12.75">
      <c r="A60" s="1"/>
      <c r="B60" s="1"/>
      <c r="C60" s="1"/>
      <c r="D60" s="1"/>
      <c r="E60" s="1"/>
      <c r="F60" s="1"/>
      <c r="G60" s="1"/>
      <c r="H60" s="1"/>
    </row>
    <row r="61" spans="1:8" ht="12.75">
      <c r="A61" s="1"/>
      <c r="B61" s="1"/>
      <c r="C61" s="1"/>
      <c r="D61" s="1"/>
      <c r="E61" s="1"/>
      <c r="F61" s="1"/>
      <c r="G61" s="1"/>
      <c r="H61" s="1"/>
    </row>
    <row r="62" spans="1:8" ht="12.75">
      <c r="A62" s="1"/>
      <c r="B62" s="1"/>
      <c r="C62" s="1"/>
      <c r="D62" s="1"/>
      <c r="E62" s="1"/>
      <c r="F62" s="1"/>
      <c r="G62" s="1"/>
      <c r="H62" s="1"/>
    </row>
    <row r="63" spans="1:8" ht="12.75">
      <c r="A63" s="1"/>
      <c r="B63" s="1"/>
      <c r="C63" s="1"/>
      <c r="D63" s="1"/>
      <c r="E63" s="1"/>
      <c r="F63" s="1"/>
      <c r="G63" s="1"/>
      <c r="H63" s="1"/>
    </row>
    <row r="64" spans="1:8" ht="12.75">
      <c r="A64" s="1"/>
      <c r="B64" s="1"/>
      <c r="C64" s="1"/>
      <c r="D64" s="1"/>
      <c r="E64" s="1"/>
      <c r="F64" s="1"/>
      <c r="G64" s="1"/>
      <c r="H64" s="1"/>
    </row>
    <row r="65" spans="1:8" ht="12.75">
      <c r="A65" s="1"/>
      <c r="B65" s="1"/>
      <c r="C65" s="1"/>
      <c r="D65" s="1"/>
      <c r="E65" s="1"/>
      <c r="F65" s="1"/>
      <c r="G65" s="1"/>
      <c r="H65" s="1"/>
    </row>
    <row r="66" spans="1:8" ht="12.75">
      <c r="A66" s="1"/>
      <c r="B66" s="1"/>
      <c r="C66" s="1"/>
      <c r="D66" s="1"/>
      <c r="E66" s="1"/>
      <c r="F66" s="1"/>
      <c r="G66" s="1"/>
      <c r="H66" s="1"/>
    </row>
    <row r="67" spans="1:8" ht="12.75">
      <c r="A67" s="1"/>
      <c r="B67" s="1"/>
      <c r="C67" s="1"/>
      <c r="D67" s="1"/>
      <c r="E67" s="1"/>
      <c r="F67" s="1"/>
      <c r="G67" s="1"/>
      <c r="H67" s="1"/>
    </row>
    <row r="68" spans="1:8" ht="12.75">
      <c r="A68" s="1"/>
      <c r="B68" s="1"/>
      <c r="C68" s="1"/>
      <c r="D68" s="1"/>
      <c r="E68" s="1"/>
      <c r="F68" s="1"/>
      <c r="G68" s="1"/>
      <c r="H68" s="1"/>
    </row>
    <row r="69" spans="1:8" ht="12.75">
      <c r="A69" s="1"/>
      <c r="B69" s="1"/>
      <c r="C69" s="1"/>
      <c r="D69" s="1"/>
      <c r="E69" s="1"/>
      <c r="F69" s="1"/>
      <c r="G69" s="1"/>
      <c r="H69" s="1"/>
    </row>
    <row r="70" spans="1:8" ht="12.75">
      <c r="A70" s="1"/>
      <c r="B70" s="1"/>
      <c r="C70" s="1"/>
      <c r="D70" s="1"/>
      <c r="E70" s="1"/>
      <c r="F70" s="1"/>
      <c r="G70" s="1"/>
      <c r="H70" s="1"/>
    </row>
    <row r="71" spans="1:8" ht="12.75">
      <c r="A71" s="1"/>
      <c r="B71" s="1"/>
      <c r="C71" s="1"/>
      <c r="D71" s="1"/>
      <c r="E71" s="1"/>
      <c r="F71" s="1"/>
      <c r="G71" s="1"/>
      <c r="H71" s="1"/>
    </row>
    <row r="72" spans="1:8" ht="12.75">
      <c r="A72" s="1"/>
      <c r="B72" s="1"/>
      <c r="C72" s="1"/>
      <c r="D72" s="1"/>
      <c r="E72" s="1"/>
      <c r="F72" s="1"/>
      <c r="G72" s="1"/>
      <c r="H72" s="1"/>
    </row>
    <row r="73" spans="1:8" ht="12.75">
      <c r="A73" s="1"/>
      <c r="B73" s="1"/>
      <c r="C73" s="1"/>
      <c r="D73" s="1"/>
      <c r="E73" s="1"/>
      <c r="F73" s="1"/>
      <c r="G73" s="1"/>
      <c r="H73" s="1"/>
    </row>
    <row r="74" spans="1:8" ht="12.75">
      <c r="A74" s="1"/>
      <c r="B74" s="1"/>
      <c r="C74" s="1"/>
      <c r="D74" s="1"/>
      <c r="E74" s="1"/>
      <c r="F74" s="1"/>
      <c r="G74" s="1"/>
      <c r="H74" s="1"/>
    </row>
    <row r="75" spans="1:8" ht="12.75">
      <c r="A75" s="1"/>
      <c r="B75" s="1"/>
      <c r="C75" s="1"/>
      <c r="D75" s="1"/>
      <c r="E75" s="1"/>
      <c r="F75" s="1"/>
      <c r="G75" s="1"/>
      <c r="H75" s="1"/>
    </row>
    <row r="76" spans="1:8" ht="12.75">
      <c r="A76" s="1"/>
      <c r="B76" s="1"/>
      <c r="C76" s="1"/>
      <c r="D76" s="1"/>
      <c r="E76" s="1"/>
      <c r="F76" s="1"/>
      <c r="G76" s="1"/>
      <c r="H76" s="1"/>
    </row>
    <row r="77" spans="1:8" ht="12.75">
      <c r="A77" s="1"/>
      <c r="B77" s="1"/>
      <c r="C77" s="1"/>
      <c r="D77" s="1"/>
      <c r="E77" s="1"/>
      <c r="F77" s="1"/>
      <c r="G77" s="1"/>
      <c r="H77" s="1"/>
    </row>
    <row r="78" spans="1:8" ht="12.75">
      <c r="A78" s="1"/>
      <c r="B78" s="1"/>
      <c r="C78" s="1"/>
      <c r="D78" s="1"/>
      <c r="E78" s="1"/>
      <c r="F78" s="1"/>
      <c r="G78" s="1"/>
      <c r="H78" s="1"/>
    </row>
    <row r="79" spans="1:8" ht="12.75">
      <c r="A79" s="1"/>
      <c r="B79" s="1"/>
      <c r="C79" s="1"/>
      <c r="D79" s="1"/>
      <c r="E79" s="1"/>
      <c r="F79" s="1"/>
      <c r="G79" s="1"/>
      <c r="H79" s="1"/>
    </row>
    <row r="80" spans="1:8" ht="12.75">
      <c r="A80" s="1"/>
      <c r="B80" s="1"/>
      <c r="C80" s="1"/>
      <c r="D80" s="1"/>
      <c r="E80" s="1"/>
      <c r="F80" s="1"/>
      <c r="G80" s="1"/>
      <c r="H80" s="1"/>
    </row>
    <row r="81" spans="1:8" ht="12.75">
      <c r="A81" s="1"/>
      <c r="B81" s="1"/>
      <c r="C81" s="1"/>
      <c r="D81" s="1"/>
      <c r="E81" s="1"/>
      <c r="F81" s="1"/>
      <c r="G81" s="1"/>
      <c r="H81" s="1"/>
    </row>
    <row r="82" spans="1:8" ht="12.75">
      <c r="A82" s="1"/>
      <c r="B82" s="1"/>
      <c r="C82" s="1"/>
      <c r="D82" s="1"/>
      <c r="E82" s="1"/>
      <c r="F82" s="1"/>
      <c r="G82" s="1"/>
      <c r="H82" s="1"/>
    </row>
    <row r="83" spans="1:8" ht="12.75">
      <c r="A83" s="1"/>
      <c r="B83" s="1"/>
      <c r="C83" s="1"/>
      <c r="D83" s="1"/>
      <c r="E83" s="1"/>
      <c r="F83" s="1"/>
      <c r="G83" s="1"/>
      <c r="H83" s="1"/>
    </row>
    <row r="84" spans="1:8" ht="12.75">
      <c r="A84" s="1"/>
      <c r="B84" s="1"/>
      <c r="C84" s="1"/>
      <c r="D84" s="1"/>
      <c r="E84" s="1"/>
      <c r="F84" s="1"/>
      <c r="G84" s="1"/>
      <c r="H84" s="1"/>
    </row>
    <row r="85" spans="1:8" ht="12.75">
      <c r="A85" s="1"/>
      <c r="B85" s="1"/>
      <c r="C85" s="1"/>
      <c r="D85" s="1"/>
      <c r="E85" s="1"/>
      <c r="F85" s="1"/>
      <c r="G85" s="1"/>
      <c r="H85" s="1"/>
    </row>
    <row r="86" spans="1:8" ht="12.75">
      <c r="A86" s="1"/>
      <c r="B86" s="1"/>
      <c r="C86" s="1"/>
      <c r="D86" s="1"/>
      <c r="E86" s="1"/>
      <c r="F86" s="1"/>
      <c r="G86" s="1"/>
      <c r="H86" s="1"/>
    </row>
    <row r="87" spans="1:8" ht="12.75">
      <c r="A87" s="1"/>
      <c r="B87" s="1"/>
      <c r="C87" s="1"/>
      <c r="D87" s="1"/>
      <c r="E87" s="1"/>
      <c r="F87" s="1"/>
      <c r="G87" s="1"/>
      <c r="H87" s="1"/>
    </row>
    <row r="88" spans="1:8" ht="12.75">
      <c r="A88" s="1"/>
      <c r="B88" s="1"/>
      <c r="C88" s="1"/>
      <c r="D88" s="1"/>
      <c r="E88" s="1"/>
      <c r="F88" s="1"/>
      <c r="G88" s="1"/>
      <c r="H88" s="1"/>
    </row>
    <row r="89" spans="1:8" ht="12.75">
      <c r="A89" s="1"/>
      <c r="B89" s="1"/>
      <c r="C89" s="1"/>
      <c r="D89" s="1"/>
      <c r="E89" s="1"/>
      <c r="F89" s="1"/>
      <c r="G89" s="1"/>
      <c r="H89" s="1"/>
    </row>
    <row r="90" spans="1:8" ht="12.75">
      <c r="A90" s="1"/>
      <c r="B90" s="1"/>
      <c r="C90" s="1"/>
      <c r="D90" s="1"/>
      <c r="E90" s="1"/>
      <c r="F90" s="1"/>
      <c r="G90" s="1"/>
      <c r="H90" s="1"/>
    </row>
    <row r="91" spans="1:8" ht="12.75">
      <c r="A91" s="1"/>
      <c r="B91" s="1"/>
      <c r="C91" s="1"/>
      <c r="D91" s="1"/>
      <c r="E91" s="1"/>
      <c r="F91" s="1"/>
      <c r="G91" s="1"/>
      <c r="H91" s="1"/>
    </row>
    <row r="92" spans="1:8" ht="12.75">
      <c r="A92" s="1"/>
      <c r="B92" s="1"/>
      <c r="C92" s="1"/>
      <c r="D92" s="1"/>
      <c r="E92" s="1"/>
      <c r="F92" s="1"/>
      <c r="G92" s="1"/>
      <c r="H92" s="1"/>
    </row>
    <row r="93" spans="1:8" ht="12.75">
      <c r="A93" s="1"/>
      <c r="B93" s="1"/>
      <c r="C93" s="1"/>
      <c r="D93" s="1"/>
      <c r="E93" s="1"/>
      <c r="F93" s="1"/>
      <c r="G93" s="1"/>
      <c r="H93" s="1"/>
    </row>
    <row r="94" spans="1:8" ht="12.75">
      <c r="A94" s="1"/>
      <c r="B94" s="1"/>
      <c r="C94" s="1"/>
      <c r="D94" s="1"/>
      <c r="E94" s="1"/>
      <c r="F94" s="1"/>
      <c r="G94" s="1"/>
      <c r="H94" s="1"/>
    </row>
    <row r="95" spans="1:8" ht="12.75">
      <c r="A95" s="1"/>
      <c r="B95" s="1"/>
      <c r="C95" s="1"/>
      <c r="D95" s="1"/>
      <c r="E95" s="1"/>
      <c r="F95" s="1"/>
      <c r="G95" s="1"/>
      <c r="H95" s="1"/>
    </row>
    <row r="96" spans="1:8" ht="12.75">
      <c r="A96" s="1"/>
      <c r="B96" s="1"/>
      <c r="C96" s="1"/>
      <c r="D96" s="1"/>
      <c r="E96" s="1"/>
      <c r="F96" s="1"/>
      <c r="G96" s="1"/>
      <c r="H96" s="1"/>
    </row>
    <row r="97" spans="1:8" ht="12.75">
      <c r="A97" s="1"/>
      <c r="B97" s="1"/>
      <c r="C97" s="1"/>
      <c r="D97" s="1"/>
      <c r="E97" s="1"/>
      <c r="F97" s="1"/>
      <c r="G97" s="1"/>
      <c r="H97" s="1"/>
    </row>
    <row r="98" spans="1:8" ht="12.75">
      <c r="A98" s="1"/>
      <c r="B98" s="1"/>
      <c r="C98" s="1"/>
      <c r="D98" s="1"/>
      <c r="E98" s="1"/>
      <c r="F98" s="1"/>
      <c r="G98" s="1"/>
      <c r="H98" s="1"/>
    </row>
    <row r="99" spans="1:8" ht="12.75">
      <c r="A99" s="1"/>
      <c r="B99" s="1"/>
      <c r="C99" s="1"/>
      <c r="D99" s="1"/>
      <c r="E99" s="1"/>
      <c r="F99" s="1"/>
      <c r="G99" s="1"/>
      <c r="H99" s="1"/>
    </row>
    <row r="100" spans="1:8" ht="12.75">
      <c r="A100" s="1"/>
      <c r="B100" s="1"/>
      <c r="C100" s="1"/>
      <c r="D100" s="1"/>
      <c r="E100" s="1"/>
      <c r="F100" s="1"/>
      <c r="G100" s="1"/>
      <c r="H100" s="1"/>
    </row>
    <row r="101" spans="1:8" ht="12.75">
      <c r="A101" s="1"/>
      <c r="B101" s="1"/>
      <c r="C101" s="1"/>
      <c r="D101" s="1"/>
      <c r="E101" s="1"/>
      <c r="F101" s="1"/>
      <c r="G101" s="1"/>
      <c r="H101" s="1"/>
    </row>
    <row r="102" spans="1:8" ht="12.75">
      <c r="A102" s="1"/>
      <c r="B102" s="1"/>
      <c r="C102" s="1"/>
      <c r="D102" s="1"/>
      <c r="E102" s="1"/>
      <c r="F102" s="1"/>
      <c r="G102" s="1"/>
      <c r="H102" s="1"/>
    </row>
    <row r="103" spans="1:8" ht="12.75">
      <c r="A103" s="1"/>
      <c r="B103" s="1"/>
      <c r="C103" s="1"/>
      <c r="D103" s="1"/>
      <c r="E103" s="1"/>
      <c r="F103" s="1"/>
      <c r="G103" s="1"/>
      <c r="H103" s="1"/>
    </row>
    <row r="104" spans="1:8" ht="12.75">
      <c r="A104" s="1"/>
      <c r="B104" s="1"/>
      <c r="C104" s="1"/>
      <c r="D104" s="1"/>
      <c r="E104" s="1"/>
      <c r="F104" s="1"/>
      <c r="G104" s="1"/>
      <c r="H104" s="1"/>
    </row>
    <row r="105" spans="1:8" ht="12.75">
      <c r="A105" s="1"/>
      <c r="B105" s="1"/>
      <c r="C105" s="1"/>
      <c r="D105" s="1"/>
      <c r="E105" s="1"/>
      <c r="F105" s="1"/>
      <c r="G105" s="1"/>
      <c r="H105" s="1"/>
    </row>
    <row r="106" spans="1:8" ht="12.75">
      <c r="A106" s="1"/>
      <c r="B106" s="1"/>
      <c r="C106" s="1"/>
      <c r="D106" s="1"/>
      <c r="E106" s="1"/>
      <c r="F106" s="1"/>
      <c r="G106" s="1"/>
      <c r="H106" s="1"/>
    </row>
    <row r="107" spans="1:8" ht="12.75">
      <c r="A107" s="1"/>
      <c r="B107" s="1"/>
      <c r="C107" s="1"/>
      <c r="D107" s="1"/>
      <c r="E107" s="1"/>
      <c r="F107" s="1"/>
      <c r="G107" s="1"/>
      <c r="H107" s="1"/>
    </row>
    <row r="108" spans="1:8" ht="12.75">
      <c r="A108" s="1"/>
      <c r="B108" s="1"/>
      <c r="C108" s="1"/>
      <c r="D108" s="1"/>
      <c r="E108" s="1"/>
      <c r="F108" s="1"/>
      <c r="G108" s="1"/>
      <c r="H108" s="1"/>
    </row>
    <row r="109" spans="1:8" ht="12.75">
      <c r="A109" s="1"/>
      <c r="B109" s="1"/>
      <c r="C109" s="1"/>
      <c r="D109" s="1"/>
      <c r="E109" s="1"/>
      <c r="F109" s="1"/>
      <c r="G109" s="1"/>
      <c r="H109" s="1"/>
    </row>
    <row r="110" spans="1:8" ht="12.75">
      <c r="A110" s="1"/>
      <c r="B110" s="1"/>
      <c r="C110" s="1"/>
      <c r="D110" s="1"/>
      <c r="E110" s="1"/>
      <c r="F110" s="1"/>
      <c r="G110" s="1"/>
      <c r="H110" s="1"/>
    </row>
    <row r="111" spans="1:8" ht="12.75">
      <c r="A111" s="1"/>
      <c r="B111" s="1"/>
      <c r="C111" s="1"/>
      <c r="D111" s="1"/>
      <c r="E111" s="1"/>
      <c r="F111" s="1"/>
      <c r="G111" s="1"/>
      <c r="H111" s="1"/>
    </row>
    <row r="112" spans="1:8" ht="12.75">
      <c r="A112" s="1"/>
      <c r="B112" s="1"/>
      <c r="C112" s="1"/>
      <c r="D112" s="1"/>
      <c r="E112" s="1"/>
      <c r="F112" s="1"/>
      <c r="G112" s="1"/>
      <c r="H112" s="1"/>
    </row>
    <row r="113" spans="1:8" ht="12.75">
      <c r="A113" s="1"/>
      <c r="B113" s="1"/>
      <c r="C113" s="1"/>
      <c r="D113" s="1"/>
      <c r="E113" s="1"/>
      <c r="F113" s="1"/>
      <c r="G113" s="1"/>
      <c r="H113" s="1"/>
    </row>
    <row r="114" spans="1:8" ht="12.75">
      <c r="A114" s="1"/>
      <c r="B114" s="1"/>
      <c r="C114" s="1"/>
      <c r="D114" s="1"/>
      <c r="E114" s="1"/>
      <c r="F114" s="1"/>
      <c r="G114" s="1"/>
      <c r="H114" s="1"/>
    </row>
    <row r="115" spans="1:8" ht="12.75">
      <c r="A115" s="1"/>
      <c r="B115" s="1"/>
      <c r="C115" s="1"/>
      <c r="D115" s="1"/>
      <c r="E115" s="1"/>
      <c r="F115" s="1"/>
      <c r="G115" s="1"/>
      <c r="H115" s="1"/>
    </row>
    <row r="116" spans="1:8" ht="12.75">
      <c r="A116" s="1"/>
      <c r="B116" s="1"/>
      <c r="C116" s="1"/>
      <c r="D116" s="1"/>
      <c r="E116" s="1"/>
      <c r="F116" s="1"/>
      <c r="G116" s="1"/>
      <c r="H116" s="1"/>
    </row>
    <row r="117" spans="1:8" ht="12.75">
      <c r="A117" s="1"/>
      <c r="B117" s="1"/>
      <c r="C117" s="1"/>
      <c r="D117" s="1"/>
      <c r="E117" s="1"/>
      <c r="F117" s="1"/>
      <c r="G117" s="1"/>
      <c r="H117" s="1"/>
    </row>
    <row r="118" spans="1:8" ht="12.75">
      <c r="A118" s="1"/>
      <c r="B118" s="1"/>
      <c r="C118" s="1"/>
      <c r="D118" s="1"/>
      <c r="E118" s="1"/>
      <c r="F118" s="1"/>
      <c r="G118" s="1"/>
      <c r="H118" s="1"/>
    </row>
    <row r="119" spans="1:8" ht="12.75">
      <c r="A119" s="1"/>
      <c r="B119" s="1"/>
      <c r="C119" s="1"/>
      <c r="D119" s="1"/>
      <c r="E119" s="1"/>
      <c r="F119" s="1"/>
      <c r="G119" s="1"/>
      <c r="H119" s="1"/>
    </row>
    <row r="120" spans="1:8" ht="12.75">
      <c r="A120" s="1"/>
      <c r="B120" s="1"/>
      <c r="C120" s="1"/>
      <c r="D120" s="1"/>
      <c r="E120" s="1"/>
      <c r="F120" s="1"/>
      <c r="G120" s="1"/>
      <c r="H120" s="1"/>
    </row>
    <row r="121" spans="1:8" ht="12.75">
      <c r="A121" s="1"/>
      <c r="B121" s="1"/>
      <c r="C121" s="1"/>
      <c r="D121" s="1"/>
      <c r="E121" s="1"/>
      <c r="F121" s="1"/>
      <c r="G121" s="1"/>
      <c r="H121" s="1"/>
    </row>
    <row r="122" spans="1:8" ht="12.75">
      <c r="A122" s="1"/>
      <c r="B122" s="1"/>
      <c r="C122" s="1"/>
      <c r="D122" s="1"/>
      <c r="E122" s="1"/>
      <c r="F122" s="1"/>
      <c r="G122" s="1"/>
      <c r="H122" s="1"/>
    </row>
    <row r="123" spans="1:8" ht="12.75">
      <c r="A123" s="1"/>
      <c r="B123" s="1"/>
      <c r="C123" s="1"/>
      <c r="D123" s="1"/>
      <c r="E123" s="1"/>
      <c r="F123" s="1"/>
      <c r="G123" s="1"/>
      <c r="H123" s="1"/>
    </row>
    <row r="124" spans="1:8" ht="12.75">
      <c r="A124" s="1"/>
      <c r="B124" s="1"/>
      <c r="C124" s="1"/>
      <c r="D124" s="1"/>
      <c r="E124" s="1"/>
      <c r="F124" s="1"/>
      <c r="G124" s="1"/>
      <c r="H124" s="1"/>
    </row>
    <row r="125" spans="1:8" ht="12.75">
      <c r="A125" s="1"/>
      <c r="B125" s="1"/>
      <c r="C125" s="1"/>
      <c r="D125" s="1"/>
      <c r="E125" s="1"/>
      <c r="F125" s="1"/>
      <c r="G125" s="1"/>
      <c r="H125" s="1"/>
    </row>
    <row r="126" spans="1:8" ht="12.75">
      <c r="A126" s="1"/>
      <c r="B126" s="1"/>
      <c r="C126" s="1"/>
      <c r="D126" s="1"/>
      <c r="E126" s="1"/>
      <c r="F126" s="1"/>
      <c r="G126" s="1"/>
      <c r="H126" s="1"/>
    </row>
    <row r="127" spans="1:8" ht="12.75">
      <c r="A127" s="1"/>
      <c r="B127" s="1"/>
      <c r="C127" s="1"/>
      <c r="D127" s="1"/>
      <c r="E127" s="1"/>
      <c r="F127" s="1"/>
      <c r="G127" s="1"/>
      <c r="H127" s="1"/>
    </row>
    <row r="128" spans="1:8" ht="12.75">
      <c r="A128" s="1"/>
      <c r="B128" s="1"/>
      <c r="C128" s="1"/>
      <c r="D128" s="1"/>
      <c r="E128" s="1"/>
      <c r="F128" s="1"/>
      <c r="G128" s="1"/>
      <c r="H128" s="1"/>
    </row>
    <row r="129" spans="1:8" ht="12.75">
      <c r="A129" s="1"/>
      <c r="B129" s="1"/>
      <c r="C129" s="1"/>
      <c r="D129" s="1"/>
      <c r="E129" s="1"/>
      <c r="F129" s="1"/>
      <c r="G129" s="1"/>
      <c r="H129" s="1"/>
    </row>
    <row r="130" spans="1:8" ht="12.75">
      <c r="A130" s="1"/>
      <c r="B130" s="1"/>
      <c r="C130" s="1"/>
      <c r="D130" s="1"/>
      <c r="E130" s="1"/>
      <c r="F130" s="1"/>
      <c r="G130" s="1"/>
      <c r="H130" s="1"/>
    </row>
    <row r="131" spans="1:8" ht="12.75">
      <c r="A131" s="1"/>
      <c r="B131" s="1"/>
      <c r="C131" s="1"/>
      <c r="D131" s="1"/>
      <c r="E131" s="1"/>
      <c r="F131" s="1"/>
      <c r="G131" s="1"/>
      <c r="H131" s="1"/>
    </row>
    <row r="132" spans="1:8" ht="12.75">
      <c r="A132" s="1"/>
      <c r="B132" s="1"/>
      <c r="C132" s="1"/>
      <c r="D132" s="1"/>
      <c r="E132" s="1"/>
      <c r="F132" s="1"/>
      <c r="G132" s="1"/>
      <c r="H132" s="1"/>
    </row>
    <row r="133" spans="1:8" ht="12.75">
      <c r="A133" s="1"/>
      <c r="B133" s="1"/>
      <c r="C133" s="1"/>
      <c r="D133" s="1"/>
      <c r="E133" s="1"/>
      <c r="F133" s="1"/>
      <c r="G133" s="1"/>
      <c r="H133" s="1"/>
    </row>
    <row r="134" spans="1:8" ht="12.75">
      <c r="A134" s="1"/>
      <c r="B134" s="1"/>
      <c r="C134" s="1"/>
      <c r="D134" s="1"/>
      <c r="E134" s="1"/>
      <c r="F134" s="1"/>
      <c r="G134" s="1"/>
      <c r="H134" s="1"/>
    </row>
    <row r="135" spans="1:8" ht="12.75">
      <c r="A135" s="1"/>
      <c r="B135" s="1"/>
      <c r="C135" s="1"/>
      <c r="D135" s="1"/>
      <c r="E135" s="1"/>
      <c r="F135" s="1"/>
      <c r="G135" s="1"/>
      <c r="H135" s="1"/>
    </row>
    <row r="136" spans="1:8" ht="12.75">
      <c r="A136" s="1"/>
      <c r="B136" s="1"/>
      <c r="C136" s="1"/>
      <c r="D136" s="1"/>
      <c r="E136" s="1"/>
      <c r="F136" s="1"/>
      <c r="G136" s="1"/>
      <c r="H136" s="1"/>
    </row>
    <row r="137" spans="1:8" ht="12.75">
      <c r="A137" s="1"/>
      <c r="B137" s="1"/>
      <c r="C137" s="1"/>
      <c r="D137" s="1"/>
      <c r="E137" s="1"/>
      <c r="F137" s="1"/>
      <c r="G137" s="1"/>
      <c r="H137" s="1"/>
    </row>
    <row r="138" spans="1:8" ht="12.75">
      <c r="A138" s="1"/>
      <c r="B138" s="1"/>
      <c r="C138" s="1"/>
      <c r="D138" s="1"/>
      <c r="E138" s="1"/>
      <c r="F138" s="1"/>
      <c r="G138" s="1"/>
      <c r="H138" s="1"/>
    </row>
    <row r="139" spans="1:8" ht="12.75">
      <c r="A139" s="1"/>
      <c r="B139" s="1"/>
      <c r="C139" s="1"/>
      <c r="D139" s="1"/>
      <c r="E139" s="1"/>
      <c r="F139" s="1"/>
      <c r="G139" s="1"/>
      <c r="H139" s="1"/>
    </row>
    <row r="140" spans="1:8" ht="12.75">
      <c r="A140" s="1"/>
      <c r="B140" s="1"/>
      <c r="C140" s="1"/>
      <c r="D140" s="1"/>
      <c r="E140" s="1"/>
      <c r="F140" s="1"/>
      <c r="G140" s="1"/>
      <c r="H140" s="1"/>
    </row>
    <row r="141" spans="1:8" ht="12.75">
      <c r="A141" s="1"/>
      <c r="B141" s="1"/>
      <c r="C141" s="1"/>
      <c r="D141" s="1"/>
      <c r="E141" s="1"/>
      <c r="F141" s="1"/>
      <c r="G141" s="1"/>
      <c r="H141" s="1"/>
    </row>
    <row r="142" spans="1:8" ht="12.75">
      <c r="A142" s="1"/>
      <c r="B142" s="1"/>
      <c r="C142" s="1"/>
      <c r="D142" s="1"/>
      <c r="E142" s="1"/>
      <c r="F142" s="1"/>
      <c r="G142" s="1"/>
      <c r="H142" s="1"/>
    </row>
    <row r="143" spans="1:8" ht="12.75">
      <c r="A143" s="1"/>
      <c r="B143" s="1"/>
      <c r="C143" s="1"/>
      <c r="D143" s="1"/>
      <c r="E143" s="1"/>
      <c r="F143" s="1"/>
      <c r="G143" s="1"/>
      <c r="H143" s="1"/>
    </row>
    <row r="144" spans="1:8" ht="12.75">
      <c r="A144" s="1"/>
      <c r="B144" s="1"/>
      <c r="C144" s="1"/>
      <c r="D144" s="1"/>
      <c r="E144" s="1"/>
      <c r="F144" s="1"/>
      <c r="G144" s="1"/>
      <c r="H144" s="1"/>
    </row>
    <row r="145" spans="1:8" ht="12.75">
      <c r="A145" s="1"/>
      <c r="B145" s="1"/>
      <c r="C145" s="1"/>
      <c r="D145" s="1"/>
      <c r="E145" s="1"/>
      <c r="F145" s="1"/>
      <c r="G145" s="1"/>
      <c r="H145" s="1"/>
    </row>
    <row r="146" spans="1:8" ht="12.75">
      <c r="A146" s="1"/>
      <c r="B146" s="1"/>
      <c r="C146" s="1"/>
      <c r="D146" s="1"/>
      <c r="E146" s="1"/>
      <c r="F146" s="1"/>
      <c r="G146" s="1"/>
      <c r="H146" s="1"/>
    </row>
    <row r="147" spans="1:8" ht="12.75">
      <c r="A147" s="1"/>
      <c r="B147" s="1"/>
      <c r="C147" s="1"/>
      <c r="D147" s="1"/>
      <c r="E147" s="1"/>
      <c r="F147" s="1"/>
      <c r="G147" s="1"/>
      <c r="H147" s="1"/>
    </row>
    <row r="148" spans="1:8" ht="12.75">
      <c r="A148" s="1"/>
      <c r="B148" s="1"/>
      <c r="C148" s="1"/>
      <c r="D148" s="1"/>
      <c r="E148" s="1"/>
      <c r="F148" s="1"/>
      <c r="G148" s="1"/>
      <c r="H148" s="1"/>
    </row>
    <row r="149" spans="1:8" ht="12.75">
      <c r="A149" s="1"/>
      <c r="B149" s="1"/>
      <c r="C149" s="1"/>
      <c r="D149" s="1"/>
      <c r="E149" s="1"/>
      <c r="F149" s="1"/>
      <c r="G149" s="1"/>
      <c r="H149" s="1"/>
    </row>
    <row r="150" spans="1:8" ht="12.75">
      <c r="A150" s="1"/>
      <c r="B150" s="1"/>
      <c r="C150" s="1"/>
      <c r="D150" s="1"/>
      <c r="E150" s="1"/>
      <c r="F150" s="1"/>
      <c r="G150" s="1"/>
      <c r="H150" s="1"/>
    </row>
    <row r="151" spans="1:8" ht="12.75">
      <c r="A151" s="1"/>
      <c r="B151" s="1"/>
      <c r="C151" s="1"/>
      <c r="D151" s="1"/>
      <c r="E151" s="1"/>
      <c r="F151" s="1"/>
      <c r="G151" s="1"/>
      <c r="H151" s="1"/>
    </row>
    <row r="152" spans="1:8" ht="12.75">
      <c r="A152" s="1"/>
      <c r="B152" s="1"/>
      <c r="C152" s="1"/>
      <c r="D152" s="1"/>
      <c r="E152" s="1"/>
      <c r="F152" s="1"/>
      <c r="G152" s="1"/>
      <c r="H152" s="1"/>
    </row>
    <row r="153" spans="1:8" ht="12.75">
      <c r="A153" s="1"/>
      <c r="B153" s="1"/>
      <c r="C153" s="1"/>
      <c r="D153" s="1"/>
      <c r="E153" s="1"/>
      <c r="F153" s="1"/>
      <c r="G153" s="1"/>
      <c r="H153" s="1"/>
    </row>
    <row r="154" spans="1:8" ht="12.75">
      <c r="A154" s="1"/>
      <c r="B154" s="1"/>
      <c r="C154" s="1"/>
      <c r="D154" s="1"/>
      <c r="E154" s="1"/>
      <c r="F154" s="1"/>
      <c r="G154" s="1"/>
      <c r="H154" s="1"/>
    </row>
    <row r="155" spans="1:8" ht="12.75">
      <c r="A155" s="1"/>
      <c r="B155" s="1"/>
      <c r="C155" s="1"/>
      <c r="D155" s="1"/>
      <c r="E155" s="1"/>
      <c r="F155" s="1"/>
      <c r="G155" s="1"/>
      <c r="H155" s="1"/>
    </row>
    <row r="156" spans="1:8" ht="12.75">
      <c r="A156" s="1"/>
      <c r="B156" s="1"/>
      <c r="C156" s="1"/>
      <c r="D156" s="1"/>
      <c r="E156" s="1"/>
      <c r="F156" s="1"/>
      <c r="G156" s="1"/>
      <c r="H156" s="1"/>
    </row>
    <row r="157" spans="1:8" ht="12.75">
      <c r="A157" s="1"/>
      <c r="B157" s="1"/>
      <c r="C157" s="1"/>
      <c r="D157" s="1"/>
      <c r="E157" s="1"/>
      <c r="F157" s="1"/>
      <c r="G157" s="1"/>
      <c r="H157" s="1"/>
    </row>
    <row r="158" spans="1:8" ht="12.75">
      <c r="A158" s="1"/>
      <c r="B158" s="1"/>
      <c r="C158" s="1"/>
      <c r="D158" s="1"/>
      <c r="E158" s="1"/>
      <c r="F158" s="1"/>
      <c r="G158" s="1"/>
      <c r="H158" s="1"/>
    </row>
    <row r="159" spans="1:8" ht="12.75">
      <c r="A159" s="1"/>
      <c r="B159" s="1"/>
      <c r="C159" s="1"/>
      <c r="D159" s="1"/>
      <c r="E159" s="1"/>
      <c r="F159" s="1"/>
      <c r="G159" s="1"/>
      <c r="H159" s="1"/>
    </row>
    <row r="160" spans="1:8" ht="12.75">
      <c r="A160" s="1"/>
      <c r="B160" s="1"/>
      <c r="C160" s="1"/>
      <c r="D160" s="1"/>
      <c r="E160" s="1"/>
      <c r="F160" s="1"/>
      <c r="G160" s="1"/>
      <c r="H160" s="1"/>
    </row>
    <row r="161" spans="1:8" ht="12.75">
      <c r="A161" s="1"/>
      <c r="B161" s="1"/>
      <c r="C161" s="1"/>
      <c r="D161" s="1"/>
      <c r="E161" s="1"/>
      <c r="F161" s="1"/>
      <c r="G161" s="1"/>
      <c r="H161" s="1"/>
    </row>
    <row r="162" spans="1:8" ht="12.75">
      <c r="A162" s="1"/>
      <c r="B162" s="1"/>
      <c r="C162" s="1"/>
      <c r="D162" s="1"/>
      <c r="E162" s="1"/>
      <c r="F162" s="1"/>
      <c r="G162" s="1"/>
      <c r="H162" s="1"/>
    </row>
    <row r="163" spans="1:8" ht="12.75">
      <c r="A163" s="1"/>
      <c r="B163" s="1"/>
      <c r="C163" s="1"/>
      <c r="D163" s="1"/>
      <c r="E163" s="1"/>
      <c r="F163" s="1"/>
      <c r="G163" s="1"/>
      <c r="H163" s="1"/>
    </row>
    <row r="164" spans="1:8" ht="12.75">
      <c r="A164" s="1"/>
      <c r="B164" s="1"/>
      <c r="C164" s="1"/>
      <c r="D164" s="1"/>
      <c r="E164" s="1"/>
      <c r="F164" s="1"/>
      <c r="G164" s="1"/>
      <c r="H164" s="1"/>
    </row>
    <row r="165" spans="1:8" ht="12.75">
      <c r="A165" s="1"/>
      <c r="B165" s="1"/>
      <c r="C165" s="1"/>
      <c r="D165" s="1"/>
      <c r="E165" s="1"/>
      <c r="F165" s="1"/>
      <c r="G165" s="1"/>
      <c r="H165" s="1"/>
    </row>
    <row r="166" spans="1:8" ht="12.75">
      <c r="A166" s="1"/>
      <c r="B166" s="1"/>
      <c r="C166" s="1"/>
      <c r="D166" s="1"/>
      <c r="E166" s="1"/>
      <c r="F166" s="1"/>
      <c r="G166" s="1"/>
      <c r="H166" s="1"/>
    </row>
    <row r="167" spans="1:8" ht="12.75">
      <c r="A167" s="1"/>
      <c r="B167" s="1"/>
      <c r="C167" s="1"/>
      <c r="D167" s="1"/>
      <c r="E167" s="1"/>
      <c r="F167" s="1"/>
      <c r="G167" s="1"/>
      <c r="H167" s="1"/>
    </row>
    <row r="168" spans="1:8" ht="12.75">
      <c r="A168" s="1"/>
      <c r="B168" s="1"/>
      <c r="C168" s="1"/>
      <c r="D168" s="1"/>
      <c r="E168" s="1"/>
      <c r="F168" s="1"/>
      <c r="G168" s="1"/>
      <c r="H168" s="1"/>
    </row>
    <row r="169" spans="1:8" ht="12.75">
      <c r="A169" s="1"/>
      <c r="B169" s="1"/>
      <c r="C169" s="1"/>
      <c r="D169" s="1"/>
      <c r="E169" s="1"/>
      <c r="F169" s="1"/>
      <c r="G169" s="1"/>
      <c r="H169" s="1"/>
    </row>
    <row r="170" spans="1:8" ht="12.75">
      <c r="A170" s="1"/>
      <c r="B170" s="1"/>
      <c r="C170" s="1"/>
      <c r="D170" s="1"/>
      <c r="E170" s="1"/>
      <c r="F170" s="1"/>
      <c r="G170" s="1"/>
      <c r="H170" s="1"/>
    </row>
    <row r="171" spans="1:8" ht="12.75">
      <c r="A171" s="1"/>
      <c r="B171" s="1"/>
      <c r="C171" s="1"/>
      <c r="D171" s="1"/>
      <c r="E171" s="1"/>
      <c r="F171" s="1"/>
      <c r="G171" s="1"/>
      <c r="H171" s="1"/>
    </row>
    <row r="172" spans="1:8" ht="12.75">
      <c r="A172" s="1"/>
      <c r="B172" s="1"/>
      <c r="C172" s="1"/>
      <c r="D172" s="1"/>
      <c r="E172" s="1"/>
      <c r="F172" s="1"/>
      <c r="G172" s="1"/>
      <c r="H172" s="1"/>
    </row>
    <row r="173" spans="1:8" ht="12.75">
      <c r="A173" s="1"/>
      <c r="B173" s="1"/>
      <c r="C173" s="1"/>
      <c r="D173" s="1"/>
      <c r="E173" s="1"/>
      <c r="F173" s="1"/>
      <c r="G173" s="1"/>
      <c r="H173" s="1"/>
    </row>
    <row r="174" spans="1:8" ht="12.75">
      <c r="A174" s="1"/>
      <c r="B174" s="1"/>
      <c r="C174" s="1"/>
      <c r="D174" s="1"/>
      <c r="E174" s="1"/>
      <c r="F174" s="1"/>
      <c r="G174" s="1"/>
      <c r="H174" s="1"/>
    </row>
    <row r="175" spans="1:8" ht="12.75">
      <c r="A175" s="1"/>
      <c r="B175" s="1"/>
      <c r="C175" s="1"/>
      <c r="D175" s="1"/>
      <c r="E175" s="1"/>
      <c r="F175" s="1"/>
      <c r="G175" s="1"/>
      <c r="H175" s="1"/>
    </row>
    <row r="176" spans="1:8" ht="12.75">
      <c r="A176" s="1"/>
      <c r="B176" s="1"/>
      <c r="C176" s="1"/>
      <c r="D176" s="1"/>
      <c r="E176" s="1"/>
      <c r="F176" s="1"/>
      <c r="G176" s="1"/>
      <c r="H176" s="1"/>
    </row>
    <row r="177" spans="1:8" ht="12.75">
      <c r="A177" s="1"/>
      <c r="B177" s="1"/>
      <c r="C177" s="1"/>
      <c r="D177" s="1"/>
      <c r="E177" s="1"/>
      <c r="F177" s="1"/>
      <c r="G177" s="1"/>
      <c r="H177" s="1"/>
    </row>
    <row r="178" spans="1:8" ht="12.75">
      <c r="A178" s="1"/>
      <c r="B178" s="1"/>
      <c r="C178" s="1"/>
      <c r="D178" s="1"/>
      <c r="E178" s="1"/>
      <c r="F178" s="1"/>
      <c r="G178" s="1"/>
      <c r="H178" s="1"/>
    </row>
    <row r="179" spans="1:8" ht="12.75">
      <c r="A179" s="1"/>
      <c r="B179" s="1"/>
      <c r="C179" s="1"/>
      <c r="D179" s="1"/>
      <c r="E179" s="1"/>
      <c r="F179" s="1"/>
      <c r="G179" s="1"/>
      <c r="H179" s="1"/>
    </row>
    <row r="180" spans="1:8" ht="12.75">
      <c r="A180" s="1"/>
      <c r="B180" s="1"/>
      <c r="C180" s="1"/>
      <c r="D180" s="1"/>
      <c r="E180" s="1"/>
      <c r="F180" s="1"/>
      <c r="G180" s="1"/>
      <c r="H180" s="1"/>
    </row>
    <row r="181" spans="1:8" ht="12.75">
      <c r="A181" s="1"/>
      <c r="B181" s="1"/>
      <c r="C181" s="1"/>
      <c r="D181" s="1"/>
      <c r="E181" s="1"/>
      <c r="F181" s="1"/>
      <c r="G181" s="1"/>
      <c r="H181" s="1"/>
    </row>
    <row r="182" spans="1:8" ht="12.75">
      <c r="A182" s="1"/>
      <c r="B182" s="1"/>
      <c r="C182" s="1"/>
      <c r="D182" s="1"/>
      <c r="E182" s="1"/>
      <c r="F182" s="1"/>
      <c r="G182" s="1"/>
      <c r="H182" s="1"/>
    </row>
    <row r="183" spans="1:8" ht="12.75">
      <c r="A183" s="1"/>
      <c r="B183" s="1"/>
      <c r="C183" s="1"/>
      <c r="D183" s="1"/>
      <c r="E183" s="1"/>
      <c r="F183" s="1"/>
      <c r="G183" s="1"/>
      <c r="H183" s="1"/>
    </row>
    <row r="184" spans="1:8" ht="12.75">
      <c r="A184" s="1"/>
      <c r="B184" s="1"/>
      <c r="C184" s="1"/>
      <c r="D184" s="1"/>
      <c r="E184" s="1"/>
      <c r="F184" s="1"/>
      <c r="G184" s="1"/>
      <c r="H184" s="1"/>
    </row>
    <row r="185" spans="1:8" ht="12.75">
      <c r="A185" s="1"/>
      <c r="B185" s="1"/>
      <c r="C185" s="1"/>
      <c r="D185" s="1"/>
      <c r="E185" s="1"/>
      <c r="F185" s="1"/>
      <c r="G185" s="1"/>
      <c r="H185" s="1"/>
    </row>
    <row r="186" spans="1:8" ht="12.75">
      <c r="A186" s="1"/>
      <c r="B186" s="1"/>
      <c r="C186" s="1"/>
      <c r="D186" s="1"/>
      <c r="E186" s="1"/>
      <c r="F186" s="1"/>
      <c r="G186" s="1"/>
      <c r="H186" s="1"/>
    </row>
    <row r="187" spans="1:8" ht="12.75">
      <c r="A187" s="1"/>
      <c r="B187" s="1"/>
      <c r="C187" s="1"/>
      <c r="D187" s="1"/>
      <c r="E187" s="1"/>
      <c r="F187" s="1"/>
      <c r="G187" s="1"/>
      <c r="H187" s="1"/>
    </row>
    <row r="188" spans="1:8" ht="12.75">
      <c r="A188" s="1"/>
      <c r="B188" s="1"/>
      <c r="C188" s="1"/>
      <c r="D188" s="1"/>
      <c r="E188" s="1"/>
      <c r="F188" s="1"/>
      <c r="G188" s="1"/>
      <c r="H188" s="1"/>
    </row>
    <row r="189" spans="1:8" ht="12.75">
      <c r="A189" s="1"/>
      <c r="B189" s="1"/>
      <c r="C189" s="1"/>
      <c r="D189" s="1"/>
      <c r="E189" s="1"/>
      <c r="F189" s="1"/>
      <c r="G189" s="1"/>
      <c r="H189" s="1"/>
    </row>
    <row r="190" spans="1:8" ht="12.75">
      <c r="A190" s="1"/>
      <c r="B190" s="1"/>
      <c r="C190" s="1"/>
      <c r="D190" s="1"/>
      <c r="E190" s="1"/>
      <c r="F190" s="1"/>
      <c r="G190" s="1"/>
      <c r="H190" s="1"/>
    </row>
    <row r="191" spans="1:8" ht="12.75">
      <c r="A191" s="1"/>
      <c r="B191" s="1"/>
      <c r="C191" s="1"/>
      <c r="D191" s="1"/>
      <c r="E191" s="1"/>
      <c r="F191" s="1"/>
      <c r="G191" s="1"/>
      <c r="H191" s="1"/>
    </row>
    <row r="192" spans="1:8" ht="12.75">
      <c r="A192" s="1"/>
      <c r="B192" s="1"/>
      <c r="C192" s="1"/>
      <c r="D192" s="1"/>
      <c r="E192" s="1"/>
      <c r="F192" s="1"/>
      <c r="G192" s="1"/>
      <c r="H192" s="1"/>
    </row>
    <row r="193" spans="1:8" ht="12.75">
      <c r="A193" s="1"/>
      <c r="B193" s="1"/>
      <c r="C193" s="1"/>
      <c r="D193" s="1"/>
      <c r="E193" s="1"/>
      <c r="F193" s="1"/>
      <c r="G193" s="1"/>
      <c r="H193" s="1"/>
    </row>
    <row r="194" spans="1:8" ht="12.75">
      <c r="A194" s="1"/>
      <c r="B194" s="1"/>
      <c r="C194" s="1"/>
      <c r="D194" s="1"/>
      <c r="E194" s="1"/>
      <c r="F194" s="1"/>
      <c r="G194" s="1"/>
      <c r="H194" s="1"/>
    </row>
    <row r="195" spans="1:8" ht="12.75">
      <c r="A195" s="1"/>
      <c r="B195" s="1"/>
      <c r="C195" s="1"/>
      <c r="D195" s="1"/>
      <c r="E195" s="1"/>
      <c r="F195" s="1"/>
      <c r="G195" s="1"/>
      <c r="H195" s="1"/>
    </row>
    <row r="196" spans="1:8" ht="12.75">
      <c r="A196" s="1"/>
      <c r="B196" s="1"/>
      <c r="C196" s="1"/>
      <c r="D196" s="1"/>
      <c r="E196" s="1"/>
      <c r="F196" s="1"/>
      <c r="G196" s="1"/>
      <c r="H196" s="1"/>
    </row>
    <row r="197" spans="1:8" ht="12.75">
      <c r="A197" s="1"/>
      <c r="B197" s="1"/>
      <c r="C197" s="1"/>
      <c r="D197" s="1"/>
      <c r="E197" s="1"/>
      <c r="F197" s="1"/>
      <c r="G197" s="1"/>
      <c r="H197" s="1"/>
    </row>
    <row r="198" spans="1:8" ht="12.75">
      <c r="A198" s="1"/>
      <c r="B198" s="1"/>
      <c r="C198" s="1"/>
      <c r="D198" s="1"/>
      <c r="E198" s="1"/>
      <c r="F198" s="1"/>
      <c r="G198" s="1"/>
      <c r="H198" s="1"/>
    </row>
    <row r="199" spans="1:8" ht="12.75">
      <c r="A199" s="1"/>
      <c r="B199" s="1"/>
      <c r="C199" s="1"/>
      <c r="D199" s="1"/>
      <c r="E199" s="1"/>
      <c r="F199" s="1"/>
      <c r="G199" s="1"/>
      <c r="H199" s="1"/>
    </row>
    <row r="200" spans="1:8" ht="12.75">
      <c r="A200" s="1"/>
      <c r="B200" s="1"/>
      <c r="C200" s="1"/>
      <c r="D200" s="1"/>
      <c r="E200" s="1"/>
      <c r="F200" s="1"/>
      <c r="G200" s="1"/>
      <c r="H200" s="1"/>
    </row>
    <row r="201" spans="1:8" ht="12.75">
      <c r="A201" s="1"/>
      <c r="B201" s="1"/>
      <c r="C201" s="1"/>
      <c r="D201" s="1"/>
      <c r="E201" s="1"/>
      <c r="F201" s="1"/>
      <c r="G201" s="1"/>
      <c r="H201" s="1"/>
    </row>
    <row r="202" spans="1:8" ht="12.75">
      <c r="A202" s="1"/>
      <c r="B202" s="1"/>
      <c r="C202" s="1"/>
      <c r="D202" s="1"/>
      <c r="E202" s="1"/>
      <c r="F202" s="1"/>
      <c r="G202" s="1"/>
      <c r="H202" s="1"/>
    </row>
    <row r="203" spans="1:8" ht="12.75">
      <c r="A203" s="1"/>
      <c r="B203" s="1"/>
      <c r="C203" s="1"/>
      <c r="D203" s="1"/>
      <c r="E203" s="1"/>
      <c r="F203" s="1"/>
      <c r="G203" s="1"/>
      <c r="H203" s="1"/>
    </row>
    <row r="204" spans="1:8" ht="12.75">
      <c r="A204" s="1"/>
      <c r="B204" s="1"/>
      <c r="C204" s="1"/>
      <c r="D204" s="1"/>
      <c r="E204" s="1"/>
      <c r="F204" s="1"/>
      <c r="G204" s="1"/>
      <c r="H204" s="1"/>
    </row>
    <row r="205" spans="1:8" ht="12.75">
      <c r="A205" s="1"/>
      <c r="B205" s="1"/>
      <c r="C205" s="1"/>
      <c r="D205" s="1"/>
      <c r="E205" s="1"/>
      <c r="F205" s="1"/>
      <c r="G205" s="1"/>
      <c r="H205" s="1"/>
    </row>
    <row r="206" spans="1:8" ht="12.75">
      <c r="A206" s="1"/>
      <c r="B206" s="1"/>
      <c r="C206" s="1"/>
      <c r="D206" s="1"/>
      <c r="E206" s="1"/>
      <c r="F206" s="1"/>
      <c r="G206" s="1"/>
      <c r="H206" s="1"/>
    </row>
    <row r="207" spans="1:8" ht="12.75">
      <c r="A207" s="1"/>
      <c r="B207" s="1"/>
      <c r="C207" s="1"/>
      <c r="D207" s="1"/>
      <c r="E207" s="1"/>
      <c r="F207" s="1"/>
      <c r="G207" s="1"/>
      <c r="H207" s="1"/>
    </row>
    <row r="208" spans="1:8" ht="12.75">
      <c r="A208" s="1"/>
      <c r="B208" s="1"/>
      <c r="C208" s="1"/>
      <c r="D208" s="1"/>
      <c r="E208" s="1"/>
      <c r="F208" s="1"/>
      <c r="G208" s="1"/>
      <c r="H208" s="1"/>
    </row>
    <row r="209" spans="1:8" ht="12.75">
      <c r="A209" s="1"/>
      <c r="B209" s="1"/>
      <c r="C209" s="1"/>
      <c r="D209" s="1"/>
      <c r="E209" s="1"/>
      <c r="F209" s="1"/>
      <c r="G209" s="1"/>
      <c r="H209" s="1"/>
    </row>
    <row r="210" spans="1:8" ht="12.75">
      <c r="A210" s="1"/>
      <c r="B210" s="1"/>
      <c r="C210" s="1"/>
      <c r="D210" s="1"/>
      <c r="E210" s="1"/>
      <c r="F210" s="1"/>
      <c r="G210" s="1"/>
      <c r="H210" s="1"/>
    </row>
    <row r="211" spans="1:8" ht="12.75">
      <c r="A211" s="1"/>
      <c r="B211" s="1"/>
      <c r="C211" s="1"/>
      <c r="D211" s="1"/>
      <c r="E211" s="1"/>
      <c r="F211" s="1"/>
      <c r="G211" s="1"/>
      <c r="H211" s="1"/>
    </row>
    <row r="212" spans="1:8" ht="12.75">
      <c r="A212" s="1"/>
      <c r="B212" s="1"/>
      <c r="C212" s="1"/>
      <c r="D212" s="1"/>
      <c r="E212" s="1"/>
      <c r="F212" s="1"/>
      <c r="G212" s="1"/>
      <c r="H212" s="1"/>
    </row>
    <row r="213" spans="1:8" ht="12.75">
      <c r="A213" s="1"/>
      <c r="B213" s="1"/>
      <c r="C213" s="1"/>
      <c r="D213" s="1"/>
      <c r="E213" s="1"/>
      <c r="F213" s="1"/>
      <c r="G213" s="1"/>
      <c r="H213" s="1"/>
    </row>
    <row r="214" spans="1:8" ht="12.75">
      <c r="A214" s="1"/>
      <c r="B214" s="1"/>
      <c r="C214" s="1"/>
      <c r="D214" s="1"/>
      <c r="E214" s="1"/>
      <c r="F214" s="1"/>
      <c r="G214" s="1"/>
      <c r="H214" s="1"/>
    </row>
    <row r="215" spans="1:8" ht="12.75">
      <c r="A215" s="1"/>
      <c r="B215" s="1"/>
      <c r="C215" s="1"/>
      <c r="D215" s="1"/>
      <c r="E215" s="1"/>
      <c r="F215" s="1"/>
      <c r="G215" s="1"/>
      <c r="H215" s="1"/>
    </row>
    <row r="216" spans="1:8" ht="12.75">
      <c r="A216" s="1"/>
      <c r="B216" s="1"/>
      <c r="C216" s="1"/>
      <c r="D216" s="1"/>
      <c r="E216" s="1"/>
      <c r="F216" s="1"/>
      <c r="G216" s="1"/>
      <c r="H216" s="1"/>
    </row>
    <row r="217" spans="1:8" ht="12.75">
      <c r="A217" s="1"/>
      <c r="B217" s="1"/>
      <c r="C217" s="1"/>
      <c r="D217" s="1"/>
      <c r="E217" s="1"/>
      <c r="F217" s="1"/>
      <c r="G217" s="1"/>
      <c r="H217" s="1"/>
    </row>
    <row r="218" spans="1:8" ht="12.75">
      <c r="A218" s="1"/>
      <c r="B218" s="1"/>
      <c r="C218" s="1"/>
      <c r="D218" s="1"/>
      <c r="E218" s="1"/>
      <c r="F218" s="1"/>
      <c r="G218" s="1"/>
      <c r="H218" s="1"/>
    </row>
    <row r="219" spans="1:8" ht="12.75">
      <c r="A219" s="1"/>
      <c r="B219" s="1"/>
      <c r="C219" s="1"/>
      <c r="D219" s="1"/>
      <c r="E219" s="1"/>
      <c r="F219" s="1"/>
      <c r="G219" s="1"/>
      <c r="H219" s="1"/>
    </row>
    <row r="220" spans="1:8" ht="12.75">
      <c r="A220" s="1"/>
      <c r="B220" s="1"/>
      <c r="C220" s="1"/>
      <c r="D220" s="1"/>
      <c r="E220" s="1"/>
      <c r="F220" s="1"/>
      <c r="G220" s="1"/>
      <c r="H220" s="1"/>
    </row>
    <row r="221" spans="1:8" ht="12.75">
      <c r="A221" s="1"/>
      <c r="B221" s="1"/>
      <c r="C221" s="1"/>
      <c r="D221" s="1"/>
      <c r="E221" s="1"/>
      <c r="F221" s="1"/>
      <c r="G221" s="1"/>
      <c r="H221" s="1"/>
    </row>
    <row r="222" spans="1:8" ht="12.75">
      <c r="A222" s="1"/>
      <c r="B222" s="1"/>
      <c r="C222" s="1"/>
      <c r="D222" s="1"/>
      <c r="E222" s="1"/>
      <c r="F222" s="1"/>
      <c r="G222" s="1"/>
      <c r="H222" s="1"/>
    </row>
    <row r="223" spans="1:8" ht="12.75">
      <c r="A223" s="1"/>
      <c r="B223" s="1"/>
      <c r="C223" s="1"/>
      <c r="D223" s="1"/>
      <c r="E223" s="1"/>
      <c r="F223" s="1"/>
      <c r="G223" s="1"/>
      <c r="H223" s="1"/>
    </row>
    <row r="224" spans="1:8" ht="12.75">
      <c r="A224" s="1"/>
      <c r="B224" s="1"/>
      <c r="C224" s="1"/>
      <c r="D224" s="1"/>
      <c r="E224" s="1"/>
      <c r="F224" s="1"/>
      <c r="G224" s="1"/>
      <c r="H224" s="1"/>
    </row>
    <row r="225" spans="1:8" ht="12.75">
      <c r="A225" s="1"/>
      <c r="B225" s="1"/>
      <c r="C225" s="1"/>
      <c r="D225" s="1"/>
      <c r="E225" s="1"/>
      <c r="F225" s="1"/>
      <c r="G225" s="1"/>
      <c r="H225" s="1"/>
    </row>
    <row r="226" spans="1:8" ht="12.75">
      <c r="A226" s="1"/>
      <c r="B226" s="1"/>
      <c r="C226" s="1"/>
      <c r="D226" s="1"/>
      <c r="E226" s="1"/>
      <c r="F226" s="1"/>
      <c r="G226" s="1"/>
      <c r="H226" s="1"/>
    </row>
    <row r="227" spans="1:8" ht="12.75">
      <c r="A227" s="1"/>
      <c r="B227" s="1"/>
      <c r="C227" s="1"/>
      <c r="D227" s="1"/>
      <c r="E227" s="1"/>
      <c r="F227" s="1"/>
      <c r="G227" s="1"/>
      <c r="H227" s="1"/>
    </row>
    <row r="228" spans="1:8" ht="12.75">
      <c r="A228" s="1"/>
      <c r="B228" s="1"/>
      <c r="C228" s="1"/>
      <c r="D228" s="1"/>
      <c r="E228" s="1"/>
      <c r="F228" s="1"/>
      <c r="G228" s="1"/>
      <c r="H228" s="1"/>
    </row>
    <row r="229" spans="1:8" ht="12.75">
      <c r="A229" s="1"/>
      <c r="B229" s="1"/>
      <c r="C229" s="1"/>
      <c r="D229" s="1"/>
      <c r="E229" s="1"/>
      <c r="F229" s="1"/>
      <c r="G229" s="1"/>
      <c r="H229" s="1"/>
    </row>
    <row r="230" spans="1:8" ht="12.75">
      <c r="A230" s="1"/>
      <c r="B230" s="1"/>
      <c r="C230" s="1"/>
      <c r="D230" s="1"/>
      <c r="E230" s="1"/>
      <c r="F230" s="1"/>
      <c r="G230" s="1"/>
      <c r="H230" s="1"/>
    </row>
    <row r="231" spans="1:8" ht="12.75">
      <c r="A231" s="1"/>
      <c r="B231" s="1"/>
      <c r="C231" s="1"/>
      <c r="D231" s="1"/>
      <c r="E231" s="1"/>
      <c r="F231" s="1"/>
      <c r="G231" s="1"/>
      <c r="H231" s="1"/>
    </row>
    <row r="232" spans="1:8" ht="12.75">
      <c r="A232" s="1"/>
      <c r="B232" s="1"/>
      <c r="C232" s="1"/>
      <c r="D232" s="1"/>
      <c r="E232" s="1"/>
      <c r="F232" s="1"/>
      <c r="G232" s="1"/>
      <c r="H232" s="1"/>
    </row>
    <row r="233" spans="1:8" ht="12.75">
      <c r="A233" s="1"/>
      <c r="B233" s="1"/>
      <c r="C233" s="1"/>
      <c r="D233" s="1"/>
      <c r="E233" s="1"/>
      <c r="F233" s="1"/>
      <c r="G233" s="1"/>
      <c r="H233" s="1"/>
    </row>
    <row r="234" spans="1:8" ht="12.75">
      <c r="A234" s="1"/>
      <c r="B234" s="1"/>
      <c r="C234" s="1"/>
      <c r="D234" s="1"/>
      <c r="E234" s="1"/>
      <c r="F234" s="1"/>
      <c r="G234" s="1"/>
      <c r="H234" s="1"/>
    </row>
    <row r="235" spans="1:8" ht="12.75">
      <c r="A235" s="1"/>
      <c r="B235" s="1"/>
      <c r="C235" s="1"/>
      <c r="D235" s="1"/>
      <c r="E235" s="1"/>
      <c r="F235" s="1"/>
      <c r="G235" s="1"/>
      <c r="H235" s="1"/>
    </row>
    <row r="236" spans="1:8" ht="12.75">
      <c r="A236" s="1"/>
      <c r="B236" s="1"/>
      <c r="C236" s="1"/>
      <c r="D236" s="1"/>
      <c r="E236" s="1"/>
      <c r="F236" s="1"/>
      <c r="G236" s="1"/>
      <c r="H236" s="1"/>
    </row>
    <row r="237" spans="1:8" ht="12.75">
      <c r="A237" s="1"/>
      <c r="B237" s="1"/>
      <c r="C237" s="1"/>
      <c r="D237" s="1"/>
      <c r="E237" s="1"/>
      <c r="F237" s="1"/>
      <c r="G237" s="1"/>
      <c r="H237" s="1"/>
    </row>
    <row r="238" spans="1:8" ht="12.75">
      <c r="A238" s="1"/>
      <c r="B238" s="1"/>
      <c r="C238" s="1"/>
      <c r="D238" s="1"/>
      <c r="E238" s="1"/>
      <c r="F238" s="1"/>
      <c r="G238" s="1"/>
      <c r="H238" s="1"/>
    </row>
    <row r="239" spans="1:8" ht="12.75">
      <c r="A239" s="1"/>
      <c r="B239" s="1"/>
      <c r="C239" s="1"/>
      <c r="D239" s="1"/>
      <c r="E239" s="1"/>
      <c r="F239" s="1"/>
      <c r="G239" s="1"/>
      <c r="H239" s="1"/>
    </row>
    <row r="240" spans="1:8" ht="12.75">
      <c r="A240" s="1"/>
      <c r="B240" s="1"/>
      <c r="C240" s="1"/>
      <c r="D240" s="1"/>
      <c r="E240" s="1"/>
      <c r="F240" s="1"/>
      <c r="G240" s="1"/>
      <c r="H240" s="1"/>
    </row>
    <row r="241" spans="1:8" ht="12.75">
      <c r="A241" s="1"/>
      <c r="B241" s="1"/>
      <c r="C241" s="1"/>
      <c r="D241" s="1"/>
      <c r="E241" s="1"/>
      <c r="F241" s="1"/>
      <c r="G241" s="1"/>
      <c r="H241" s="1"/>
    </row>
    <row r="242" spans="1:8" ht="12.75">
      <c r="A242" s="1"/>
      <c r="B242" s="1"/>
      <c r="C242" s="1"/>
      <c r="D242" s="1"/>
      <c r="E242" s="1"/>
      <c r="F242" s="1"/>
      <c r="G242" s="1"/>
      <c r="H242" s="1"/>
    </row>
    <row r="243" spans="1:8" ht="12.75">
      <c r="A243" s="1"/>
      <c r="B243" s="1"/>
      <c r="C243" s="1"/>
      <c r="D243" s="1"/>
      <c r="E243" s="1"/>
      <c r="F243" s="1"/>
      <c r="G243" s="1"/>
      <c r="H243" s="1"/>
    </row>
    <row r="244" spans="1:8" ht="12.75">
      <c r="A244" s="1"/>
      <c r="B244" s="1"/>
      <c r="C244" s="1"/>
      <c r="D244" s="1"/>
      <c r="E244" s="1"/>
      <c r="F244" s="1"/>
      <c r="G244" s="1"/>
      <c r="H244" s="1"/>
    </row>
    <row r="245" spans="1:8" ht="12.75">
      <c r="A245" s="1"/>
      <c r="B245" s="1"/>
      <c r="C245" s="1"/>
      <c r="D245" s="1"/>
      <c r="E245" s="1"/>
      <c r="F245" s="1"/>
      <c r="G245" s="1"/>
      <c r="H245" s="1"/>
    </row>
    <row r="246" spans="1:8" ht="12.75">
      <c r="A246" s="1"/>
      <c r="B246" s="1"/>
      <c r="C246" s="1"/>
      <c r="D246" s="1"/>
      <c r="E246" s="1"/>
      <c r="F246" s="1"/>
      <c r="G246" s="1"/>
      <c r="H246" s="1"/>
    </row>
    <row r="247" spans="1:8" ht="12.75">
      <c r="A247" s="1"/>
      <c r="B247" s="1"/>
      <c r="C247" s="1"/>
      <c r="D247" s="1"/>
      <c r="E247" s="1"/>
      <c r="F247" s="1"/>
      <c r="G247" s="1"/>
      <c r="H247" s="1"/>
    </row>
    <row r="248" spans="1:8" ht="12.75">
      <c r="A248" s="1"/>
      <c r="B248" s="1"/>
      <c r="C248" s="1"/>
      <c r="D248" s="1"/>
      <c r="E248" s="1"/>
      <c r="F248" s="1"/>
      <c r="G248" s="1"/>
      <c r="H248" s="1"/>
    </row>
    <row r="249" spans="1:8" ht="12.75">
      <c r="A249" s="1"/>
      <c r="B249" s="1"/>
      <c r="C249" s="1"/>
      <c r="D249" s="1"/>
      <c r="E249" s="1"/>
      <c r="F249" s="1"/>
      <c r="G249" s="1"/>
      <c r="H249" s="1"/>
    </row>
    <row r="250" spans="1:8" ht="12.75">
      <c r="A250" s="1"/>
      <c r="B250" s="1"/>
      <c r="C250" s="1"/>
      <c r="D250" s="1"/>
      <c r="E250" s="1"/>
      <c r="F250" s="1"/>
      <c r="G250" s="1"/>
      <c r="H250" s="1"/>
    </row>
    <row r="251" spans="1:8" ht="12.75">
      <c r="A251" s="1"/>
      <c r="B251" s="1"/>
      <c r="C251" s="1"/>
      <c r="D251" s="1"/>
      <c r="E251" s="1"/>
      <c r="F251" s="1"/>
      <c r="G251" s="1"/>
      <c r="H251" s="1"/>
    </row>
    <row r="252" spans="1:8" ht="12.75">
      <c r="A252" s="1"/>
      <c r="B252" s="1"/>
      <c r="C252" s="1"/>
      <c r="D252" s="1"/>
      <c r="E252" s="1"/>
      <c r="F252" s="1"/>
      <c r="G252" s="1"/>
      <c r="H252" s="1"/>
    </row>
    <row r="253" spans="1:8" ht="12.75">
      <c r="A253" s="1"/>
      <c r="B253" s="1"/>
      <c r="C253" s="1"/>
      <c r="D253" s="1"/>
      <c r="E253" s="1"/>
      <c r="F253" s="1"/>
      <c r="G253" s="1"/>
      <c r="H253" s="1"/>
    </row>
    <row r="254" spans="1:8" ht="12.75">
      <c r="A254" s="1"/>
      <c r="B254" s="1"/>
      <c r="C254" s="1"/>
      <c r="D254" s="1"/>
      <c r="E254" s="1"/>
      <c r="F254" s="1"/>
      <c r="G254" s="1"/>
      <c r="H254" s="1"/>
    </row>
    <row r="255" spans="1:8" ht="12.75">
      <c r="A255" s="1"/>
      <c r="B255" s="1"/>
      <c r="C255" s="1"/>
      <c r="D255" s="1"/>
      <c r="E255" s="1"/>
      <c r="F255" s="1"/>
      <c r="G255" s="1"/>
      <c r="H255" s="1"/>
    </row>
    <row r="256" spans="1:8" ht="12.75">
      <c r="A256" s="1"/>
      <c r="B256" s="1"/>
      <c r="C256" s="1"/>
      <c r="D256" s="1"/>
      <c r="E256" s="1"/>
      <c r="F256" s="1"/>
      <c r="G256" s="1"/>
      <c r="H256" s="1"/>
    </row>
    <row r="257" spans="1:8" ht="12.75">
      <c r="A257" s="1"/>
      <c r="B257" s="1"/>
      <c r="C257" s="1"/>
      <c r="D257" s="1"/>
      <c r="E257" s="1"/>
      <c r="F257" s="1"/>
      <c r="G257" s="1"/>
      <c r="H257" s="1"/>
    </row>
    <row r="258" spans="1:8" ht="12.75">
      <c r="A258" s="1"/>
      <c r="B258" s="1"/>
      <c r="C258" s="1"/>
      <c r="D258" s="1"/>
      <c r="E258" s="1"/>
      <c r="F258" s="1"/>
      <c r="G258" s="1"/>
      <c r="H258" s="1"/>
    </row>
    <row r="259" spans="1:8" ht="12.75">
      <c r="A259" s="1"/>
      <c r="B259" s="1"/>
      <c r="C259" s="1"/>
      <c r="D259" s="1"/>
      <c r="E259" s="1"/>
      <c r="F259" s="1"/>
      <c r="G259" s="1"/>
      <c r="H259" s="1"/>
    </row>
    <row r="260" spans="1:8" ht="12.75">
      <c r="A260" s="1"/>
      <c r="B260" s="1"/>
      <c r="C260" s="1"/>
      <c r="D260" s="1"/>
      <c r="E260" s="1"/>
      <c r="F260" s="1"/>
      <c r="G260" s="1"/>
      <c r="H260" s="1"/>
    </row>
    <row r="261" spans="1:8" ht="12.75">
      <c r="A261" s="1"/>
      <c r="B261" s="1"/>
      <c r="C261" s="1"/>
      <c r="D261" s="1"/>
      <c r="E261" s="1"/>
      <c r="F261" s="1"/>
      <c r="G261" s="1"/>
      <c r="H261" s="1"/>
    </row>
    <row r="262" spans="1:8" ht="12.75">
      <c r="A262" s="1"/>
      <c r="B262" s="1"/>
      <c r="C262" s="1"/>
      <c r="D262" s="1"/>
      <c r="E262" s="1"/>
      <c r="F262" s="1"/>
      <c r="G262" s="1"/>
      <c r="H262" s="1"/>
    </row>
    <row r="263" spans="1:8" ht="12.75">
      <c r="A263" s="1"/>
      <c r="B263" s="1"/>
      <c r="C263" s="1"/>
      <c r="D263" s="1"/>
      <c r="E263" s="1"/>
      <c r="F263" s="1"/>
      <c r="G263" s="1"/>
      <c r="H263" s="1"/>
    </row>
    <row r="264" spans="1:8" ht="12.75">
      <c r="A264" s="1"/>
      <c r="B264" s="1"/>
      <c r="C264" s="1"/>
      <c r="D264" s="1"/>
      <c r="E264" s="1"/>
      <c r="F264" s="1"/>
      <c r="G264" s="1"/>
      <c r="H264" s="1"/>
    </row>
    <row r="265" spans="1:8" ht="12.75">
      <c r="A265" s="1"/>
      <c r="B265" s="1"/>
      <c r="C265" s="1"/>
      <c r="D265" s="1"/>
      <c r="E265" s="1"/>
      <c r="F265" s="1"/>
      <c r="G265" s="1"/>
      <c r="H265" s="1"/>
    </row>
    <row r="266" spans="1:8" ht="12.75">
      <c r="A266" s="1"/>
      <c r="B266" s="1"/>
      <c r="C266" s="1"/>
      <c r="D266" s="1"/>
      <c r="E266" s="1"/>
      <c r="F266" s="1"/>
      <c r="G266" s="1"/>
      <c r="H266" s="1"/>
    </row>
    <row r="267" spans="1:8" ht="12.75">
      <c r="A267" s="1"/>
      <c r="B267" s="1"/>
      <c r="C267" s="1"/>
      <c r="D267" s="1"/>
      <c r="E267" s="1"/>
      <c r="F267" s="1"/>
      <c r="G267" s="1"/>
      <c r="H267" s="1"/>
    </row>
    <row r="268" spans="1:8" ht="12.75">
      <c r="A268" s="1"/>
      <c r="B268" s="1"/>
      <c r="C268" s="1"/>
      <c r="D268" s="1"/>
      <c r="E268" s="1"/>
      <c r="F268" s="1"/>
      <c r="G268" s="1"/>
      <c r="H268" s="1"/>
    </row>
    <row r="269" spans="1:8" ht="12.75">
      <c r="A269" s="1"/>
      <c r="B269" s="1"/>
      <c r="C269" s="1"/>
      <c r="D269" s="1"/>
      <c r="E269" s="1"/>
      <c r="F269" s="1"/>
      <c r="G269" s="1"/>
      <c r="H269" s="1"/>
    </row>
    <row r="270" spans="1:8" ht="12.75">
      <c r="A270" s="1"/>
      <c r="B270" s="1"/>
      <c r="C270" s="1"/>
      <c r="D270" s="1"/>
      <c r="E270" s="1"/>
      <c r="F270" s="1"/>
      <c r="G270" s="1"/>
      <c r="H270" s="1"/>
    </row>
    <row r="271" spans="1:8" ht="12.75">
      <c r="A271" s="1"/>
      <c r="B271" s="1"/>
      <c r="C271" s="1"/>
      <c r="D271" s="1"/>
      <c r="E271" s="1"/>
      <c r="F271" s="1"/>
      <c r="G271" s="1"/>
      <c r="H271" s="1"/>
    </row>
    <row r="272" spans="1:8" ht="12.75">
      <c r="A272" s="1"/>
      <c r="B272" s="1"/>
      <c r="C272" s="1"/>
      <c r="D272" s="1"/>
      <c r="E272" s="1"/>
      <c r="F272" s="1"/>
      <c r="G272" s="1"/>
      <c r="H272" s="1"/>
    </row>
    <row r="273" spans="1:8" ht="12.75">
      <c r="A273" s="1"/>
      <c r="B273" s="1"/>
      <c r="C273" s="1"/>
      <c r="D273" s="1"/>
      <c r="E273" s="1"/>
      <c r="F273" s="1"/>
      <c r="G273" s="1"/>
      <c r="H273" s="1"/>
    </row>
    <row r="274" spans="1:8" ht="12.75">
      <c r="A274" s="1"/>
      <c r="B274" s="1"/>
      <c r="C274" s="1"/>
      <c r="D274" s="1"/>
      <c r="E274" s="1"/>
      <c r="F274" s="1"/>
      <c r="G274" s="1"/>
      <c r="H274" s="1"/>
    </row>
    <row r="275" spans="1:8" ht="12.75">
      <c r="A275" s="1"/>
      <c r="B275" s="1"/>
      <c r="C275" s="1"/>
      <c r="D275" s="1"/>
      <c r="E275" s="1"/>
      <c r="F275" s="1"/>
      <c r="G275" s="1"/>
      <c r="H275" s="1"/>
    </row>
    <row r="276" spans="1:8" ht="12.75">
      <c r="A276" s="1"/>
      <c r="B276" s="1"/>
      <c r="C276" s="1"/>
      <c r="D276" s="1"/>
      <c r="E276" s="1"/>
      <c r="F276" s="1"/>
      <c r="G276" s="1"/>
      <c r="H276" s="1"/>
    </row>
    <row r="277" spans="1:8" ht="12.75">
      <c r="A277" s="1"/>
      <c r="B277" s="1"/>
      <c r="C277" s="1"/>
      <c r="D277" s="1"/>
      <c r="E277" s="1"/>
      <c r="F277" s="1"/>
      <c r="G277" s="1"/>
      <c r="H277" s="1"/>
    </row>
    <row r="278" spans="1:8" ht="12.75">
      <c r="A278" s="1"/>
      <c r="B278" s="1"/>
      <c r="C278" s="1"/>
      <c r="D278" s="1"/>
      <c r="E278" s="1"/>
      <c r="F278" s="1"/>
      <c r="G278" s="1"/>
      <c r="H278" s="1"/>
    </row>
    <row r="279" spans="1:8" ht="12.75">
      <c r="A279" s="1"/>
      <c r="B279" s="1"/>
      <c r="C279" s="1"/>
      <c r="D279" s="1"/>
      <c r="E279" s="1"/>
      <c r="F279" s="1"/>
      <c r="G279" s="1"/>
      <c r="H279" s="1"/>
    </row>
    <row r="280" spans="1:8" ht="12.75">
      <c r="A280" s="1"/>
      <c r="B280" s="1"/>
      <c r="C280" s="1"/>
      <c r="D280" s="1"/>
      <c r="E280" s="1"/>
      <c r="F280" s="1"/>
      <c r="G280" s="1"/>
      <c r="H280" s="1"/>
    </row>
    <row r="281" spans="1:8" ht="12.75">
      <c r="A281" s="1"/>
      <c r="B281" s="1"/>
      <c r="C281" s="1"/>
      <c r="D281" s="1"/>
      <c r="E281" s="1"/>
      <c r="F281" s="1"/>
      <c r="G281" s="1"/>
      <c r="H281" s="1"/>
    </row>
    <row r="282" spans="1:8" ht="12.75">
      <c r="A282" s="1"/>
      <c r="B282" s="1"/>
      <c r="C282" s="1"/>
      <c r="D282" s="1"/>
      <c r="E282" s="1"/>
      <c r="F282" s="1"/>
      <c r="G282" s="1"/>
      <c r="H282" s="1"/>
    </row>
    <row r="283" spans="1:8" ht="12.75">
      <c r="A283" s="1"/>
      <c r="B283" s="1"/>
      <c r="C283" s="1"/>
      <c r="D283" s="1"/>
      <c r="E283" s="1"/>
      <c r="F283" s="1"/>
      <c r="G283" s="1"/>
      <c r="H283" s="1"/>
    </row>
    <row r="284" spans="1:8" ht="12.75">
      <c r="A284" s="1"/>
      <c r="B284" s="1"/>
      <c r="C284" s="1"/>
      <c r="D284" s="1"/>
      <c r="E284" s="1"/>
      <c r="F284" s="1"/>
      <c r="G284" s="1"/>
      <c r="H284" s="1"/>
    </row>
    <row r="285" spans="1:8" ht="12.75">
      <c r="A285" s="1"/>
      <c r="B285" s="1"/>
      <c r="C285" s="1"/>
      <c r="D285" s="1"/>
      <c r="E285" s="1"/>
      <c r="F285" s="1"/>
      <c r="G285" s="1"/>
      <c r="H285" s="1"/>
    </row>
    <row r="286" spans="1:8" ht="12.75">
      <c r="A286" s="1"/>
      <c r="B286" s="1"/>
      <c r="C286" s="1"/>
      <c r="D286" s="1"/>
      <c r="E286" s="1"/>
      <c r="F286" s="1"/>
      <c r="G286" s="1"/>
      <c r="H286" s="1"/>
    </row>
    <row r="287" spans="1:8" ht="12.75">
      <c r="A287" s="1"/>
      <c r="B287" s="1"/>
      <c r="C287" s="1"/>
      <c r="D287" s="1"/>
      <c r="E287" s="1"/>
      <c r="F287" s="1"/>
      <c r="G287" s="1"/>
      <c r="H287" s="1"/>
    </row>
    <row r="288" spans="1:8" ht="12.75">
      <c r="A288" s="1"/>
      <c r="B288" s="1"/>
      <c r="C288" s="1"/>
      <c r="D288" s="1"/>
      <c r="E288" s="1"/>
      <c r="F288" s="1"/>
      <c r="G288" s="1"/>
      <c r="H288" s="1"/>
    </row>
    <row r="289" spans="1:8" ht="12.75">
      <c r="A289" s="1"/>
      <c r="B289" s="1"/>
      <c r="C289" s="1"/>
      <c r="D289" s="1"/>
      <c r="E289" s="1"/>
      <c r="F289" s="1"/>
      <c r="G289" s="1"/>
      <c r="H289" s="1"/>
    </row>
    <row r="290" spans="1:8" ht="12.75">
      <c r="A290" s="1"/>
      <c r="B290" s="1"/>
      <c r="C290" s="1"/>
      <c r="D290" s="1"/>
      <c r="E290" s="1"/>
      <c r="F290" s="1"/>
      <c r="G290" s="1"/>
      <c r="H290" s="1"/>
    </row>
    <row r="291" spans="1:8" ht="12.75">
      <c r="A291" s="1"/>
      <c r="B291" s="1"/>
      <c r="C291" s="1"/>
      <c r="D291" s="1"/>
      <c r="E291" s="1"/>
      <c r="F291" s="1"/>
      <c r="G291" s="1"/>
      <c r="H291" s="1"/>
    </row>
    <row r="292" spans="1:8" ht="12.75">
      <c r="A292" s="1"/>
      <c r="B292" s="1"/>
      <c r="C292" s="1"/>
      <c r="D292" s="1"/>
      <c r="E292" s="1"/>
      <c r="F292" s="1"/>
      <c r="G292" s="1"/>
      <c r="H292" s="1"/>
    </row>
    <row r="293" spans="1:8" ht="12.75">
      <c r="A293" s="1"/>
      <c r="B293" s="1"/>
      <c r="C293" s="1"/>
      <c r="D293" s="1"/>
      <c r="E293" s="1"/>
      <c r="F293" s="1"/>
      <c r="G293" s="1"/>
      <c r="H293" s="1"/>
    </row>
    <row r="294" spans="1:8" ht="12.75">
      <c r="A294" s="1"/>
      <c r="B294" s="1"/>
      <c r="C294" s="1"/>
      <c r="D294" s="1"/>
      <c r="E294" s="1"/>
      <c r="F294" s="1"/>
      <c r="G294" s="1"/>
      <c r="H294" s="1"/>
    </row>
    <row r="295" spans="1:8" ht="12.75">
      <c r="A295" s="1"/>
      <c r="B295" s="1"/>
      <c r="C295" s="1"/>
      <c r="D295" s="1"/>
      <c r="E295" s="1"/>
      <c r="F295" s="1"/>
      <c r="G295" s="1"/>
      <c r="H295" s="1"/>
    </row>
    <row r="296" spans="1:8" ht="12.75">
      <c r="A296" s="1"/>
      <c r="B296" s="1"/>
      <c r="C296" s="1"/>
      <c r="D296" s="1"/>
      <c r="E296" s="1"/>
      <c r="F296" s="1"/>
      <c r="G296" s="1"/>
      <c r="H296" s="1"/>
    </row>
    <row r="297" spans="1:8" ht="12.75">
      <c r="A297" s="1"/>
      <c r="B297" s="1"/>
      <c r="C297" s="1"/>
      <c r="D297" s="1"/>
      <c r="E297" s="1"/>
      <c r="F297" s="1"/>
      <c r="G297" s="1"/>
      <c r="H297" s="1"/>
    </row>
    <row r="298" spans="1:8" ht="12.75">
      <c r="A298" s="1"/>
      <c r="B298" s="1"/>
      <c r="C298" s="1"/>
      <c r="D298" s="1"/>
      <c r="E298" s="1"/>
      <c r="F298" s="1"/>
      <c r="G298" s="1"/>
      <c r="H298" s="1"/>
    </row>
    <row r="299" spans="1:8" ht="12.75">
      <c r="A299" s="1"/>
      <c r="B299" s="1"/>
      <c r="C299" s="1"/>
      <c r="D299" s="1"/>
      <c r="E299" s="1"/>
      <c r="F299" s="1"/>
      <c r="G299" s="1"/>
      <c r="H299" s="1"/>
    </row>
    <row r="300" spans="1:8" ht="12.75">
      <c r="A300" s="1"/>
      <c r="B300" s="1"/>
      <c r="C300" s="1"/>
      <c r="D300" s="1"/>
      <c r="E300" s="1"/>
      <c r="F300" s="1"/>
      <c r="G300" s="1"/>
      <c r="H300" s="1"/>
    </row>
    <row r="301" spans="1:8" ht="12.75">
      <c r="A301" s="1"/>
      <c r="B301" s="1"/>
      <c r="C301" s="1"/>
      <c r="D301" s="1"/>
      <c r="E301" s="1"/>
      <c r="F301" s="1"/>
      <c r="G301" s="1"/>
      <c r="H301" s="1"/>
    </row>
    <row r="302" spans="1:8" ht="12.75">
      <c r="A302" s="1"/>
      <c r="B302" s="1"/>
      <c r="C302" s="1"/>
      <c r="D302" s="1"/>
      <c r="E302" s="1"/>
      <c r="F302" s="1"/>
      <c r="G302" s="1"/>
      <c r="H302" s="1"/>
    </row>
    <row r="303" spans="1:8" ht="12.75">
      <c r="A303" s="1"/>
      <c r="B303" s="1"/>
      <c r="C303" s="1"/>
      <c r="D303" s="1"/>
      <c r="E303" s="1"/>
      <c r="F303" s="1"/>
      <c r="G303" s="1"/>
      <c r="H303" s="1"/>
    </row>
    <row r="304" spans="1:8" ht="12.75">
      <c r="A304" s="1"/>
      <c r="B304" s="1"/>
      <c r="C304" s="1"/>
      <c r="D304" s="1"/>
      <c r="E304" s="1"/>
      <c r="F304" s="1"/>
      <c r="G304" s="1"/>
      <c r="H304" s="1"/>
    </row>
    <row r="305" spans="1:8" ht="12.75">
      <c r="A305" s="1"/>
      <c r="B305" s="1"/>
      <c r="C305" s="1"/>
      <c r="D305" s="1"/>
      <c r="E305" s="1"/>
      <c r="F305" s="1"/>
      <c r="G305" s="1"/>
      <c r="H305" s="1"/>
    </row>
    <row r="306" spans="1:8" ht="12.75">
      <c r="A306" s="1"/>
      <c r="B306" s="1"/>
      <c r="C306" s="1"/>
      <c r="D306" s="1"/>
      <c r="E306" s="1"/>
      <c r="F306" s="1"/>
      <c r="G306" s="1"/>
      <c r="H306" s="1"/>
    </row>
    <row r="307" spans="1:8" ht="12.75">
      <c r="A307" s="1"/>
      <c r="B307" s="1"/>
      <c r="C307" s="1"/>
      <c r="D307" s="1"/>
      <c r="E307" s="1"/>
      <c r="F307" s="1"/>
      <c r="G307" s="1"/>
      <c r="H307" s="1"/>
    </row>
    <row r="308" spans="1:8" ht="12.75">
      <c r="A308" s="1"/>
      <c r="B308" s="1"/>
      <c r="C308" s="1"/>
      <c r="D308" s="1"/>
      <c r="E308" s="1"/>
      <c r="F308" s="1"/>
      <c r="G308" s="1"/>
      <c r="H308" s="1"/>
    </row>
    <row r="309" spans="1:8" ht="12.75">
      <c r="A309" s="1"/>
      <c r="B309" s="1"/>
      <c r="C309" s="1"/>
      <c r="D309" s="1"/>
      <c r="E309" s="1"/>
      <c r="F309" s="1"/>
      <c r="G309" s="1"/>
      <c r="H309" s="1"/>
    </row>
    <row r="310" spans="1:8" ht="12.75">
      <c r="A310" s="1"/>
      <c r="B310" s="1"/>
      <c r="C310" s="1"/>
      <c r="D310" s="1"/>
      <c r="E310" s="1"/>
      <c r="F310" s="1"/>
      <c r="G310" s="1"/>
      <c r="H310" s="1"/>
    </row>
    <row r="311" spans="1:8" ht="12.75">
      <c r="A311" s="1"/>
      <c r="B311" s="1"/>
      <c r="C311" s="1"/>
      <c r="D311" s="1"/>
      <c r="E311" s="1"/>
      <c r="F311" s="1"/>
      <c r="G311" s="1"/>
      <c r="H311" s="1"/>
    </row>
    <row r="312" spans="1:8" ht="12.75">
      <c r="A312" s="1"/>
      <c r="B312" s="1"/>
      <c r="C312" s="1"/>
      <c r="D312" s="1"/>
      <c r="E312" s="1"/>
      <c r="F312" s="1"/>
      <c r="G312" s="1"/>
      <c r="H312" s="1"/>
    </row>
    <row r="313" spans="1:8" ht="12.75">
      <c r="A313" s="1"/>
      <c r="B313" s="1"/>
      <c r="C313" s="1"/>
      <c r="D313" s="1"/>
      <c r="E313" s="1"/>
      <c r="F313" s="1"/>
      <c r="G313" s="1"/>
      <c r="H313" s="1"/>
    </row>
    <row r="314" spans="1:8" ht="12.75">
      <c r="A314" s="1"/>
      <c r="B314" s="1"/>
      <c r="C314" s="1"/>
      <c r="D314" s="1"/>
      <c r="E314" s="1"/>
      <c r="F314" s="1"/>
      <c r="G314" s="1"/>
      <c r="H314" s="1"/>
    </row>
    <row r="315" spans="1:8" ht="12.75">
      <c r="A315" s="1"/>
      <c r="B315" s="1"/>
      <c r="C315" s="1"/>
      <c r="D315" s="1"/>
      <c r="E315" s="1"/>
      <c r="F315" s="1"/>
      <c r="G315" s="1"/>
      <c r="H315" s="1"/>
    </row>
    <row r="316" spans="1:8" ht="12.75">
      <c r="A316" s="1"/>
      <c r="B316" s="1"/>
      <c r="C316" s="1"/>
      <c r="D316" s="1"/>
      <c r="E316" s="1"/>
      <c r="F316" s="1"/>
      <c r="G316" s="1"/>
      <c r="H316" s="1"/>
    </row>
    <row r="317" spans="1:8" ht="12.75">
      <c r="A317" s="1"/>
      <c r="B317" s="1"/>
      <c r="C317" s="1"/>
      <c r="D317" s="1"/>
      <c r="E317" s="1"/>
      <c r="F317" s="1"/>
      <c r="G317" s="1"/>
      <c r="H317" s="1"/>
    </row>
    <row r="318" spans="1:8" ht="12.75">
      <c r="A318" s="1"/>
      <c r="B318" s="1"/>
      <c r="C318" s="1"/>
      <c r="D318" s="1"/>
      <c r="E318" s="1"/>
      <c r="F318" s="1"/>
      <c r="G318" s="1"/>
      <c r="H318" s="1"/>
    </row>
    <row r="319" spans="1:8" ht="12.75">
      <c r="A319" s="1"/>
      <c r="B319" s="1"/>
      <c r="C319" s="1"/>
      <c r="D319" s="1"/>
      <c r="E319" s="1"/>
      <c r="F319" s="1"/>
      <c r="G319" s="1"/>
      <c r="H319" s="1"/>
    </row>
    <row r="320" spans="1:8" ht="12.75">
      <c r="A320" s="1"/>
      <c r="B320" s="1"/>
      <c r="C320" s="1"/>
      <c r="D320" s="1"/>
      <c r="E320" s="1"/>
      <c r="F320" s="1"/>
      <c r="G320" s="1"/>
      <c r="H320" s="1"/>
    </row>
    <row r="321" spans="1:8" ht="12.75">
      <c r="A321" s="1"/>
      <c r="B321" s="1"/>
      <c r="C321" s="1"/>
      <c r="D321" s="1"/>
      <c r="E321" s="1"/>
      <c r="F321" s="1"/>
      <c r="G321" s="1"/>
      <c r="H321" s="1"/>
    </row>
    <row r="322" spans="1:8" ht="12.75">
      <c r="A322" s="1"/>
      <c r="B322" s="1"/>
      <c r="C322" s="1"/>
      <c r="D322" s="1"/>
      <c r="E322" s="1"/>
      <c r="F322" s="1"/>
      <c r="G322" s="1"/>
      <c r="H322" s="1"/>
    </row>
    <row r="323" spans="1:8" ht="12.75">
      <c r="A323" s="1"/>
      <c r="B323" s="1"/>
      <c r="C323" s="1"/>
      <c r="D323" s="1"/>
      <c r="E323" s="1"/>
      <c r="F323" s="1"/>
      <c r="G323" s="1"/>
      <c r="H323" s="1"/>
    </row>
    <row r="324" spans="1:8" ht="12.75">
      <c r="A324" s="1"/>
      <c r="B324" s="1"/>
      <c r="C324" s="1"/>
      <c r="D324" s="1"/>
      <c r="E324" s="1"/>
      <c r="F324" s="1"/>
      <c r="G324" s="1"/>
      <c r="H324" s="1"/>
    </row>
    <row r="325" spans="1:8" ht="12.75">
      <c r="A325" s="1"/>
      <c r="B325" s="1"/>
      <c r="C325" s="1"/>
      <c r="D325" s="1"/>
      <c r="E325" s="1"/>
      <c r="F325" s="1"/>
      <c r="G325" s="1"/>
      <c r="H325" s="1"/>
    </row>
    <row r="326" spans="1:8" ht="12.75">
      <c r="A326" s="1"/>
      <c r="B326" s="1"/>
      <c r="C326" s="1"/>
      <c r="D326" s="1"/>
      <c r="E326" s="1"/>
      <c r="F326" s="1"/>
      <c r="G326" s="1"/>
      <c r="H326" s="1"/>
    </row>
    <row r="327" spans="1:8" ht="12.75">
      <c r="A327" s="1"/>
      <c r="B327" s="1"/>
      <c r="C327" s="1"/>
      <c r="D327" s="1"/>
      <c r="E327" s="1"/>
      <c r="F327" s="1"/>
      <c r="G327" s="1"/>
      <c r="H327" s="1"/>
    </row>
    <row r="328" spans="1:8" ht="12.75">
      <c r="A328" s="1"/>
      <c r="B328" s="1"/>
      <c r="C328" s="1"/>
      <c r="D328" s="1"/>
      <c r="E328" s="1"/>
      <c r="F328" s="1"/>
      <c r="G328" s="1"/>
      <c r="H328" s="1"/>
    </row>
    <row r="329" spans="1:8" ht="12.75">
      <c r="A329" s="1"/>
      <c r="B329" s="1"/>
      <c r="C329" s="1"/>
      <c r="D329" s="1"/>
      <c r="E329" s="1"/>
      <c r="F329" s="1"/>
      <c r="G329" s="1"/>
      <c r="H329" s="1"/>
    </row>
    <row r="330" spans="1:8" ht="12.75">
      <c r="A330" s="1"/>
      <c r="B330" s="1"/>
      <c r="C330" s="1"/>
      <c r="D330" s="1"/>
      <c r="E330" s="1"/>
      <c r="F330" s="1"/>
      <c r="G330" s="1"/>
      <c r="H330" s="1"/>
    </row>
    <row r="331" spans="1:8" ht="12.75">
      <c r="A331" s="1"/>
      <c r="B331" s="1"/>
      <c r="C331" s="1"/>
      <c r="D331" s="1"/>
      <c r="E331" s="1"/>
      <c r="F331" s="1"/>
      <c r="G331" s="1"/>
      <c r="H331" s="1"/>
    </row>
    <row r="332" spans="1:8" ht="12.75">
      <c r="A332" s="1"/>
      <c r="B332" s="1"/>
      <c r="C332" s="1"/>
      <c r="D332" s="1"/>
      <c r="E332" s="1"/>
      <c r="F332" s="1"/>
      <c r="G332" s="1"/>
      <c r="H332" s="1"/>
    </row>
    <row r="333" spans="1:8" ht="12.75">
      <c r="A333" s="1"/>
      <c r="B333" s="1"/>
      <c r="C333" s="1"/>
      <c r="D333" s="1"/>
      <c r="E333" s="1"/>
      <c r="F333" s="1"/>
      <c r="G333" s="1"/>
      <c r="H333" s="1"/>
    </row>
    <row r="334" spans="1:8" ht="12.75">
      <c r="A334" s="1"/>
      <c r="B334" s="1"/>
      <c r="C334" s="1"/>
      <c r="D334" s="1"/>
      <c r="E334" s="1"/>
      <c r="F334" s="1"/>
      <c r="G334" s="1"/>
      <c r="H334" s="1"/>
    </row>
    <row r="335" spans="1:8" ht="12.75">
      <c r="A335" s="1"/>
      <c r="B335" s="1"/>
      <c r="C335" s="1"/>
      <c r="D335" s="1"/>
      <c r="E335" s="1"/>
      <c r="F335" s="1"/>
      <c r="G335" s="1"/>
      <c r="H335" s="1"/>
    </row>
    <row r="336" spans="1:8" ht="12.75">
      <c r="A336" s="1"/>
      <c r="B336" s="1"/>
      <c r="C336" s="1"/>
      <c r="D336" s="1"/>
      <c r="E336" s="1"/>
      <c r="F336" s="1"/>
      <c r="G336" s="1"/>
      <c r="H336" s="1"/>
    </row>
    <row r="337" spans="1:8" ht="12.75">
      <c r="A337" s="1"/>
      <c r="B337" s="1"/>
      <c r="C337" s="1"/>
      <c r="D337" s="1"/>
      <c r="E337" s="1"/>
      <c r="F337" s="1"/>
      <c r="G337" s="1"/>
      <c r="H337" s="1"/>
    </row>
    <row r="338" spans="1:8" ht="12.75">
      <c r="A338" s="1"/>
      <c r="B338" s="1"/>
      <c r="C338" s="1"/>
      <c r="D338" s="1"/>
      <c r="E338" s="1"/>
      <c r="F338" s="1"/>
      <c r="G338" s="1"/>
      <c r="H338" s="1"/>
    </row>
    <row r="339" spans="1:8" ht="12.75">
      <c r="A339" s="1"/>
      <c r="B339" s="1"/>
      <c r="C339" s="1"/>
      <c r="D339" s="1"/>
      <c r="E339" s="1"/>
      <c r="F339" s="1"/>
      <c r="G339" s="1"/>
      <c r="H339" s="1"/>
    </row>
    <row r="340" spans="1:8" ht="12.75">
      <c r="A340" s="1"/>
      <c r="B340" s="1"/>
      <c r="C340" s="1"/>
      <c r="D340" s="1"/>
      <c r="E340" s="1"/>
      <c r="F340" s="1"/>
      <c r="G340" s="1"/>
      <c r="H340" s="1"/>
    </row>
    <row r="341" spans="1:8" ht="12.75">
      <c r="A341" s="1"/>
      <c r="B341" s="1"/>
      <c r="C341" s="1"/>
      <c r="D341" s="1"/>
      <c r="E341" s="1"/>
      <c r="F341" s="1"/>
      <c r="G341" s="1"/>
      <c r="H341" s="1"/>
    </row>
    <row r="342" spans="1:8" ht="12.75">
      <c r="A342" s="1"/>
      <c r="B342" s="1"/>
      <c r="C342" s="1"/>
      <c r="D342" s="1"/>
      <c r="E342" s="1"/>
      <c r="F342" s="1"/>
      <c r="G342" s="1"/>
      <c r="H342" s="1"/>
    </row>
    <row r="343" spans="1:8" ht="12.75">
      <c r="A343" s="1"/>
      <c r="B343" s="1"/>
      <c r="C343" s="1"/>
      <c r="D343" s="1"/>
      <c r="E343" s="1"/>
      <c r="F343" s="1"/>
      <c r="G343" s="1"/>
      <c r="H343" s="1"/>
    </row>
    <row r="344" spans="1:8" ht="12.75">
      <c r="A344" s="1"/>
      <c r="B344" s="1"/>
      <c r="C344" s="1"/>
      <c r="D344" s="1"/>
      <c r="E344" s="1"/>
      <c r="F344" s="1"/>
      <c r="G344" s="1"/>
      <c r="H344" s="1"/>
    </row>
  </sheetData>
  <sheetProtection/>
  <mergeCells count="3">
    <mergeCell ref="A1:H1"/>
    <mergeCell ref="A2:H2"/>
    <mergeCell ref="A3:I3"/>
  </mergeCells>
  <printOptions/>
  <pageMargins left="0.55" right="0.75" top="0.44" bottom="0.4" header="0.3" footer="0.33"/>
  <pageSetup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K344"/>
  <sheetViews>
    <sheetView zoomScalePageLayoutView="0" workbookViewId="0" topLeftCell="C1">
      <selection activeCell="I51" sqref="I51"/>
    </sheetView>
  </sheetViews>
  <sheetFormatPr defaultColWidth="9.140625" defaultRowHeight="12.75"/>
  <cols>
    <col min="1" max="1" width="7.8515625" style="0" customWidth="1"/>
    <col min="2" max="2" width="42.57421875" style="0" customWidth="1"/>
    <col min="3" max="3" width="5.28125" style="0" customWidth="1"/>
    <col min="4" max="4" width="13.421875" style="0" customWidth="1"/>
    <col min="5" max="5" width="13.140625" style="0" customWidth="1"/>
    <col min="6" max="6" width="15.00390625" style="0" customWidth="1"/>
    <col min="7" max="7" width="13.421875" style="0" customWidth="1"/>
    <col min="8" max="8" width="12.57421875" style="0" customWidth="1"/>
    <col min="9" max="9" width="10.140625" style="0" customWidth="1"/>
    <col min="10" max="11" width="0" style="0" hidden="1" customWidth="1"/>
  </cols>
  <sheetData>
    <row r="1" spans="1:8" ht="24" customHeight="1">
      <c r="A1" s="112" t="s">
        <v>401</v>
      </c>
      <c r="B1" s="112"/>
      <c r="C1" s="112"/>
      <c r="D1" s="112"/>
      <c r="E1" s="112"/>
      <c r="F1" s="112"/>
      <c r="G1" s="112"/>
      <c r="H1" s="112"/>
    </row>
    <row r="2" spans="1:8" ht="15.75">
      <c r="A2" s="113" t="s">
        <v>0</v>
      </c>
      <c r="B2" s="113"/>
      <c r="C2" s="113"/>
      <c r="D2" s="113"/>
      <c r="E2" s="113"/>
      <c r="F2" s="113"/>
      <c r="G2" s="113"/>
      <c r="H2" s="113"/>
    </row>
    <row r="3" spans="1:9" ht="15.75">
      <c r="A3" s="113" t="s">
        <v>90</v>
      </c>
      <c r="B3" s="113"/>
      <c r="C3" s="113"/>
      <c r="D3" s="113"/>
      <c r="E3" s="113"/>
      <c r="F3" s="113"/>
      <c r="G3" s="113"/>
      <c r="H3" s="113"/>
      <c r="I3" s="113"/>
    </row>
    <row r="5" spans="1:9" ht="60">
      <c r="A5" s="8" t="s">
        <v>2</v>
      </c>
      <c r="B5" s="8" t="s">
        <v>86</v>
      </c>
      <c r="C5" s="8" t="s">
        <v>87</v>
      </c>
      <c r="D5" s="8" t="s">
        <v>88</v>
      </c>
      <c r="E5" s="8" t="s">
        <v>89</v>
      </c>
      <c r="F5" s="8" t="s">
        <v>10</v>
      </c>
      <c r="G5" s="8" t="s">
        <v>11</v>
      </c>
      <c r="H5" s="8" t="s">
        <v>522</v>
      </c>
      <c r="I5" s="8" t="s">
        <v>523</v>
      </c>
    </row>
    <row r="6" spans="1:11" ht="15">
      <c r="A6" s="8">
        <v>1</v>
      </c>
      <c r="B6" s="27" t="s">
        <v>91</v>
      </c>
      <c r="C6" s="8">
        <v>1</v>
      </c>
      <c r="D6" s="8">
        <v>5000</v>
      </c>
      <c r="E6" s="26">
        <v>35309</v>
      </c>
      <c r="F6" s="8">
        <f>C6*D6</f>
        <v>5000</v>
      </c>
      <c r="G6" s="8">
        <f>F6*J6</f>
        <v>900</v>
      </c>
      <c r="H6" s="8">
        <f>'Equipments 2015'!I6</f>
        <v>2261</v>
      </c>
      <c r="I6" s="63">
        <f>H6-K6</f>
        <v>1854</v>
      </c>
      <c r="J6" s="46">
        <v>0.18</v>
      </c>
      <c r="K6">
        <f>ROUND(H6*J6,)</f>
        <v>407</v>
      </c>
    </row>
    <row r="7" spans="1:11" ht="15">
      <c r="A7" s="8">
        <v>2</v>
      </c>
      <c r="B7" s="27" t="s">
        <v>92</v>
      </c>
      <c r="C7" s="8">
        <v>1</v>
      </c>
      <c r="D7" s="8">
        <v>6000</v>
      </c>
      <c r="E7" s="26">
        <v>35309</v>
      </c>
      <c r="F7" s="8">
        <f aca="true" t="shared" si="0" ref="F7:F50">C7*D7</f>
        <v>6000</v>
      </c>
      <c r="G7" s="8">
        <f aca="true" t="shared" si="1" ref="G7:G50">F7*J7</f>
        <v>1080</v>
      </c>
      <c r="H7" s="8">
        <f>'Equipments 2015'!I7</f>
        <v>2713</v>
      </c>
      <c r="I7" s="63">
        <f aca="true" t="shared" si="2" ref="I7:I50">H7-K7</f>
        <v>2225</v>
      </c>
      <c r="J7" s="46">
        <v>0.18</v>
      </c>
      <c r="K7">
        <f aca="true" t="shared" si="3" ref="K7:K50">ROUND(H7*J7,)</f>
        <v>488</v>
      </c>
    </row>
    <row r="8" spans="1:11" ht="15">
      <c r="A8" s="8">
        <v>3</v>
      </c>
      <c r="B8" s="27" t="s">
        <v>93</v>
      </c>
      <c r="C8" s="8">
        <v>1</v>
      </c>
      <c r="D8" s="8">
        <v>5000</v>
      </c>
      <c r="E8" s="26">
        <v>35309</v>
      </c>
      <c r="F8" s="8">
        <f t="shared" si="0"/>
        <v>5000</v>
      </c>
      <c r="G8" s="8">
        <f t="shared" si="1"/>
        <v>900</v>
      </c>
      <c r="H8" s="8">
        <f>'Equipments 2015'!I8</f>
        <v>2261</v>
      </c>
      <c r="I8" s="63">
        <f t="shared" si="2"/>
        <v>1854</v>
      </c>
      <c r="J8" s="46">
        <v>0.18</v>
      </c>
      <c r="K8">
        <f t="shared" si="3"/>
        <v>407</v>
      </c>
    </row>
    <row r="9" spans="1:11" ht="15">
      <c r="A9" s="8">
        <v>4</v>
      </c>
      <c r="B9" s="27" t="s">
        <v>94</v>
      </c>
      <c r="C9" s="8">
        <v>1</v>
      </c>
      <c r="D9" s="8">
        <v>1500</v>
      </c>
      <c r="E9" s="26">
        <v>32417</v>
      </c>
      <c r="F9" s="8">
        <f t="shared" si="0"/>
        <v>1500</v>
      </c>
      <c r="G9" s="8">
        <f t="shared" si="1"/>
        <v>270</v>
      </c>
      <c r="H9" s="8">
        <f>'Equipments 2015'!I9</f>
        <v>678</v>
      </c>
      <c r="I9" s="63">
        <f t="shared" si="2"/>
        <v>556</v>
      </c>
      <c r="J9" s="46">
        <v>0.18</v>
      </c>
      <c r="K9">
        <f t="shared" si="3"/>
        <v>122</v>
      </c>
    </row>
    <row r="10" spans="1:11" ht="15">
      <c r="A10" s="8">
        <v>5</v>
      </c>
      <c r="B10" s="27" t="s">
        <v>95</v>
      </c>
      <c r="C10" s="8">
        <v>1</v>
      </c>
      <c r="D10" s="8">
        <v>6000</v>
      </c>
      <c r="E10" s="26">
        <v>35309</v>
      </c>
      <c r="F10" s="8">
        <f t="shared" si="0"/>
        <v>6000</v>
      </c>
      <c r="G10" s="8">
        <f t="shared" si="1"/>
        <v>1080</v>
      </c>
      <c r="H10" s="8">
        <f>'Equipments 2015'!I10</f>
        <v>2713</v>
      </c>
      <c r="I10" s="63">
        <f t="shared" si="2"/>
        <v>2225</v>
      </c>
      <c r="J10" s="46">
        <v>0.18</v>
      </c>
      <c r="K10">
        <f t="shared" si="3"/>
        <v>488</v>
      </c>
    </row>
    <row r="11" spans="1:11" ht="15">
      <c r="A11" s="28">
        <v>6</v>
      </c>
      <c r="B11" s="27" t="s">
        <v>96</v>
      </c>
      <c r="C11" s="8">
        <v>4</v>
      </c>
      <c r="D11" s="8">
        <v>3000</v>
      </c>
      <c r="E11" s="26">
        <v>30864</v>
      </c>
      <c r="F11" s="8">
        <f t="shared" si="0"/>
        <v>12000</v>
      </c>
      <c r="G11" s="8">
        <f t="shared" si="1"/>
        <v>2160</v>
      </c>
      <c r="H11" s="8">
        <f>'Equipments 2015'!I11</f>
        <v>5426</v>
      </c>
      <c r="I11" s="63">
        <f t="shared" si="2"/>
        <v>4449</v>
      </c>
      <c r="J11" s="46">
        <v>0.18</v>
      </c>
      <c r="K11">
        <f t="shared" si="3"/>
        <v>977</v>
      </c>
    </row>
    <row r="12" spans="1:11" ht="15">
      <c r="A12" s="28">
        <v>7</v>
      </c>
      <c r="B12" s="27" t="s">
        <v>97</v>
      </c>
      <c r="C12" s="8">
        <v>1</v>
      </c>
      <c r="D12" s="8">
        <v>3500</v>
      </c>
      <c r="E12" s="26">
        <v>32782</v>
      </c>
      <c r="F12" s="8">
        <f t="shared" si="0"/>
        <v>3500</v>
      </c>
      <c r="G12" s="8">
        <f t="shared" si="1"/>
        <v>630</v>
      </c>
      <c r="H12" s="8">
        <f>'Equipments 2015'!I12</f>
        <v>1582</v>
      </c>
      <c r="I12" s="63">
        <f t="shared" si="2"/>
        <v>1297</v>
      </c>
      <c r="J12" s="46">
        <v>0.18</v>
      </c>
      <c r="K12">
        <f t="shared" si="3"/>
        <v>285</v>
      </c>
    </row>
    <row r="13" spans="1:11" ht="15">
      <c r="A13" s="28">
        <v>8</v>
      </c>
      <c r="B13" s="27" t="s">
        <v>98</v>
      </c>
      <c r="C13" s="8">
        <v>1</v>
      </c>
      <c r="D13" s="8">
        <v>3500</v>
      </c>
      <c r="E13" s="26">
        <v>32690</v>
      </c>
      <c r="F13" s="8">
        <f t="shared" si="0"/>
        <v>3500</v>
      </c>
      <c r="G13" s="8">
        <f t="shared" si="1"/>
        <v>630</v>
      </c>
      <c r="H13" s="8">
        <f>'Equipments 2015'!I13</f>
        <v>1582</v>
      </c>
      <c r="I13" s="63">
        <f t="shared" si="2"/>
        <v>1297</v>
      </c>
      <c r="J13" s="46">
        <v>0.18</v>
      </c>
      <c r="K13">
        <f t="shared" si="3"/>
        <v>285</v>
      </c>
    </row>
    <row r="14" spans="1:11" ht="15">
      <c r="A14" s="28">
        <v>9</v>
      </c>
      <c r="B14" s="27" t="s">
        <v>100</v>
      </c>
      <c r="C14" s="8">
        <v>1</v>
      </c>
      <c r="D14" s="8">
        <v>4500</v>
      </c>
      <c r="E14" s="26">
        <v>35674</v>
      </c>
      <c r="F14" s="8">
        <f t="shared" si="0"/>
        <v>4500</v>
      </c>
      <c r="G14" s="8">
        <f t="shared" si="1"/>
        <v>810</v>
      </c>
      <c r="H14" s="8">
        <f>'Equipments 2015'!I14</f>
        <v>2034</v>
      </c>
      <c r="I14" s="63">
        <f t="shared" si="2"/>
        <v>1668</v>
      </c>
      <c r="J14" s="46">
        <v>0.18</v>
      </c>
      <c r="K14">
        <f t="shared" si="3"/>
        <v>366</v>
      </c>
    </row>
    <row r="15" spans="1:11" ht="15">
      <c r="A15" s="28">
        <v>10</v>
      </c>
      <c r="B15" s="27" t="s">
        <v>101</v>
      </c>
      <c r="C15" s="8">
        <v>1</v>
      </c>
      <c r="D15" s="8">
        <v>2500</v>
      </c>
      <c r="E15" s="26">
        <v>33817</v>
      </c>
      <c r="F15" s="8">
        <f t="shared" si="0"/>
        <v>2500</v>
      </c>
      <c r="G15" s="8">
        <f t="shared" si="1"/>
        <v>450</v>
      </c>
      <c r="H15" s="8">
        <f>'Equipments 2015'!I15</f>
        <v>1130</v>
      </c>
      <c r="I15" s="63">
        <f t="shared" si="2"/>
        <v>927</v>
      </c>
      <c r="J15" s="46">
        <v>0.18</v>
      </c>
      <c r="K15">
        <f t="shared" si="3"/>
        <v>203</v>
      </c>
    </row>
    <row r="16" spans="1:11" ht="15">
      <c r="A16" s="28">
        <v>11</v>
      </c>
      <c r="B16" s="27" t="s">
        <v>102</v>
      </c>
      <c r="C16" s="8">
        <v>1</v>
      </c>
      <c r="D16" s="8">
        <v>4000</v>
      </c>
      <c r="E16" s="26">
        <v>32203</v>
      </c>
      <c r="F16" s="8">
        <f t="shared" si="0"/>
        <v>4000</v>
      </c>
      <c r="G16" s="8">
        <f t="shared" si="1"/>
        <v>720</v>
      </c>
      <c r="H16" s="8">
        <f>'Equipments 2015'!I16</f>
        <v>1809</v>
      </c>
      <c r="I16" s="63">
        <f t="shared" si="2"/>
        <v>1483</v>
      </c>
      <c r="J16" s="46">
        <v>0.18</v>
      </c>
      <c r="K16">
        <f t="shared" si="3"/>
        <v>326</v>
      </c>
    </row>
    <row r="17" spans="1:11" ht="15">
      <c r="A17" s="14">
        <v>12</v>
      </c>
      <c r="B17" s="15" t="s">
        <v>103</v>
      </c>
      <c r="C17" s="14">
        <v>1</v>
      </c>
      <c r="D17" s="14">
        <v>6500</v>
      </c>
      <c r="E17" s="26">
        <v>35309</v>
      </c>
      <c r="F17" s="8">
        <f t="shared" si="0"/>
        <v>6500</v>
      </c>
      <c r="G17" s="8">
        <f t="shared" si="1"/>
        <v>1170</v>
      </c>
      <c r="H17" s="8">
        <f>'Equipments 2015'!I17</f>
        <v>2939</v>
      </c>
      <c r="I17" s="63">
        <f t="shared" si="2"/>
        <v>2410</v>
      </c>
      <c r="J17" s="46">
        <v>0.18</v>
      </c>
      <c r="K17">
        <f t="shared" si="3"/>
        <v>529</v>
      </c>
    </row>
    <row r="18" spans="1:11" ht="15">
      <c r="A18" s="14">
        <v>13</v>
      </c>
      <c r="B18" s="15" t="s">
        <v>104</v>
      </c>
      <c r="C18" s="14">
        <v>1</v>
      </c>
      <c r="D18" s="14">
        <v>1150</v>
      </c>
      <c r="E18" s="26">
        <v>30773</v>
      </c>
      <c r="F18" s="8">
        <f t="shared" si="0"/>
        <v>1150</v>
      </c>
      <c r="G18" s="8">
        <f t="shared" si="1"/>
        <v>207</v>
      </c>
      <c r="H18" s="8">
        <f>'Equipments 2015'!I18</f>
        <v>520</v>
      </c>
      <c r="I18" s="63">
        <f t="shared" si="2"/>
        <v>426</v>
      </c>
      <c r="J18" s="46">
        <v>0.18</v>
      </c>
      <c r="K18">
        <f t="shared" si="3"/>
        <v>94</v>
      </c>
    </row>
    <row r="19" spans="1:11" ht="15">
      <c r="A19" s="14">
        <v>14</v>
      </c>
      <c r="B19" s="15" t="s">
        <v>102</v>
      </c>
      <c r="C19" s="14">
        <v>1</v>
      </c>
      <c r="D19" s="14">
        <v>3000</v>
      </c>
      <c r="E19" s="26">
        <v>33117</v>
      </c>
      <c r="F19" s="8">
        <f t="shared" si="0"/>
        <v>3000</v>
      </c>
      <c r="G19" s="8">
        <f t="shared" si="1"/>
        <v>540</v>
      </c>
      <c r="H19" s="8">
        <f>'Equipments 2015'!I19</f>
        <v>1356</v>
      </c>
      <c r="I19" s="63">
        <f t="shared" si="2"/>
        <v>1112</v>
      </c>
      <c r="J19" s="46">
        <v>0.18</v>
      </c>
      <c r="K19">
        <f t="shared" si="3"/>
        <v>244</v>
      </c>
    </row>
    <row r="20" spans="1:11" ht="15">
      <c r="A20" s="14">
        <v>15</v>
      </c>
      <c r="B20" s="15" t="s">
        <v>106</v>
      </c>
      <c r="C20" s="14">
        <v>1</v>
      </c>
      <c r="D20" s="14">
        <v>6500</v>
      </c>
      <c r="E20" s="26">
        <v>35521</v>
      </c>
      <c r="F20" s="8">
        <f t="shared" si="0"/>
        <v>6500</v>
      </c>
      <c r="G20" s="8">
        <f t="shared" si="1"/>
        <v>1170</v>
      </c>
      <c r="H20" s="8">
        <f>'Equipments 2015'!I20</f>
        <v>2939</v>
      </c>
      <c r="I20" s="63">
        <f t="shared" si="2"/>
        <v>2410</v>
      </c>
      <c r="J20" s="46">
        <v>0.18</v>
      </c>
      <c r="K20">
        <f t="shared" si="3"/>
        <v>529</v>
      </c>
    </row>
    <row r="21" spans="1:11" ht="15">
      <c r="A21" s="14">
        <v>16</v>
      </c>
      <c r="B21" s="15" t="s">
        <v>107</v>
      </c>
      <c r="C21" s="14">
        <v>1</v>
      </c>
      <c r="D21" s="14">
        <v>2300</v>
      </c>
      <c r="E21" s="26">
        <v>31990</v>
      </c>
      <c r="F21" s="8">
        <f t="shared" si="0"/>
        <v>2300</v>
      </c>
      <c r="G21" s="8">
        <f t="shared" si="1"/>
        <v>414</v>
      </c>
      <c r="H21" s="8">
        <f>'Equipments 2015'!I21</f>
        <v>1041</v>
      </c>
      <c r="I21" s="63">
        <f t="shared" si="2"/>
        <v>854</v>
      </c>
      <c r="J21" s="46">
        <v>0.18</v>
      </c>
      <c r="K21">
        <f t="shared" si="3"/>
        <v>187</v>
      </c>
    </row>
    <row r="22" spans="1:11" ht="15">
      <c r="A22" s="14">
        <v>17</v>
      </c>
      <c r="B22" s="15" t="s">
        <v>108</v>
      </c>
      <c r="C22" s="14">
        <v>1</v>
      </c>
      <c r="D22" s="14">
        <v>6500</v>
      </c>
      <c r="E22" s="26">
        <v>35704</v>
      </c>
      <c r="F22" s="8">
        <f t="shared" si="0"/>
        <v>6500</v>
      </c>
      <c r="G22" s="8">
        <f t="shared" si="1"/>
        <v>1170</v>
      </c>
      <c r="H22" s="8">
        <f>'Equipments 2015'!I22</f>
        <v>2939</v>
      </c>
      <c r="I22" s="63">
        <f t="shared" si="2"/>
        <v>2410</v>
      </c>
      <c r="J22" s="46">
        <v>0.18</v>
      </c>
      <c r="K22">
        <f t="shared" si="3"/>
        <v>529</v>
      </c>
    </row>
    <row r="23" spans="1:11" ht="15">
      <c r="A23" s="14">
        <v>18</v>
      </c>
      <c r="B23" s="15" t="s">
        <v>109</v>
      </c>
      <c r="C23" s="14">
        <v>1</v>
      </c>
      <c r="D23" s="14">
        <v>4800</v>
      </c>
      <c r="E23" s="26">
        <v>35947</v>
      </c>
      <c r="F23" s="8">
        <f t="shared" si="0"/>
        <v>4800</v>
      </c>
      <c r="G23" s="8">
        <f t="shared" si="1"/>
        <v>864</v>
      </c>
      <c r="H23" s="8">
        <f>'Equipments 2015'!I23</f>
        <v>2171</v>
      </c>
      <c r="I23" s="63">
        <f t="shared" si="2"/>
        <v>1780</v>
      </c>
      <c r="J23" s="46">
        <v>0.18</v>
      </c>
      <c r="K23">
        <f t="shared" si="3"/>
        <v>391</v>
      </c>
    </row>
    <row r="24" spans="1:11" ht="15">
      <c r="A24" s="14">
        <v>19</v>
      </c>
      <c r="B24" s="15" t="s">
        <v>110</v>
      </c>
      <c r="C24" s="14">
        <v>1</v>
      </c>
      <c r="D24" s="14">
        <v>6500</v>
      </c>
      <c r="E24" s="26">
        <v>35947</v>
      </c>
      <c r="F24" s="8">
        <f t="shared" si="0"/>
        <v>6500</v>
      </c>
      <c r="G24" s="8">
        <f t="shared" si="1"/>
        <v>1170</v>
      </c>
      <c r="H24" s="8">
        <f>'Equipments 2015'!I24</f>
        <v>2939</v>
      </c>
      <c r="I24" s="63">
        <f t="shared" si="2"/>
        <v>2410</v>
      </c>
      <c r="J24" s="46">
        <v>0.18</v>
      </c>
      <c r="K24">
        <f t="shared" si="3"/>
        <v>529</v>
      </c>
    </row>
    <row r="25" spans="1:11" ht="15">
      <c r="A25" s="14">
        <v>20</v>
      </c>
      <c r="B25" s="15" t="s">
        <v>111</v>
      </c>
      <c r="C25" s="14">
        <v>3</v>
      </c>
      <c r="D25" s="14">
        <v>2400</v>
      </c>
      <c r="E25" s="26">
        <v>32295</v>
      </c>
      <c r="F25" s="8">
        <f t="shared" si="0"/>
        <v>7200</v>
      </c>
      <c r="G25" s="8">
        <f t="shared" si="1"/>
        <v>1296</v>
      </c>
      <c r="H25" s="8">
        <f>'Equipments 2015'!I25</f>
        <v>3255</v>
      </c>
      <c r="I25" s="63">
        <f t="shared" si="2"/>
        <v>2669</v>
      </c>
      <c r="J25" s="46">
        <v>0.18</v>
      </c>
      <c r="K25">
        <f t="shared" si="3"/>
        <v>586</v>
      </c>
    </row>
    <row r="26" spans="1:11" ht="15">
      <c r="A26" s="14">
        <v>21</v>
      </c>
      <c r="B26" s="15" t="s">
        <v>99</v>
      </c>
      <c r="C26" s="14">
        <v>2</v>
      </c>
      <c r="D26" s="14">
        <v>1900</v>
      </c>
      <c r="E26" s="26">
        <v>33786</v>
      </c>
      <c r="F26" s="8">
        <f t="shared" si="0"/>
        <v>3800</v>
      </c>
      <c r="G26" s="8">
        <f t="shared" si="1"/>
        <v>684</v>
      </c>
      <c r="H26" s="8">
        <f>'Equipments 2015'!I26</f>
        <v>1718</v>
      </c>
      <c r="I26" s="63">
        <f t="shared" si="2"/>
        <v>1409</v>
      </c>
      <c r="J26" s="46">
        <v>0.18</v>
      </c>
      <c r="K26">
        <f t="shared" si="3"/>
        <v>309</v>
      </c>
    </row>
    <row r="27" spans="1:11" ht="15">
      <c r="A27" s="14">
        <v>22</v>
      </c>
      <c r="B27" s="15" t="s">
        <v>112</v>
      </c>
      <c r="C27" s="14">
        <v>4</v>
      </c>
      <c r="D27" s="14">
        <v>1750</v>
      </c>
      <c r="E27" s="26">
        <v>31168</v>
      </c>
      <c r="F27" s="8">
        <f t="shared" si="0"/>
        <v>7000</v>
      </c>
      <c r="G27" s="8">
        <f t="shared" si="1"/>
        <v>1260</v>
      </c>
      <c r="H27" s="8">
        <f>'Equipments 2015'!I27</f>
        <v>3165</v>
      </c>
      <c r="I27" s="63">
        <f t="shared" si="2"/>
        <v>2595</v>
      </c>
      <c r="J27" s="46">
        <v>0.18</v>
      </c>
      <c r="K27">
        <f t="shared" si="3"/>
        <v>570</v>
      </c>
    </row>
    <row r="28" spans="1:11" ht="15">
      <c r="A28" s="14">
        <v>23</v>
      </c>
      <c r="B28" s="15" t="s">
        <v>113</v>
      </c>
      <c r="C28" s="14">
        <v>1</v>
      </c>
      <c r="D28" s="14">
        <v>4000</v>
      </c>
      <c r="E28" s="26">
        <v>31168</v>
      </c>
      <c r="F28" s="8">
        <f t="shared" si="0"/>
        <v>4000</v>
      </c>
      <c r="G28" s="8">
        <f t="shared" si="1"/>
        <v>720</v>
      </c>
      <c r="H28" s="8">
        <f>'Equipments 2015'!I28</f>
        <v>1809</v>
      </c>
      <c r="I28" s="63">
        <f t="shared" si="2"/>
        <v>1483</v>
      </c>
      <c r="J28" s="46">
        <v>0.18</v>
      </c>
      <c r="K28">
        <f t="shared" si="3"/>
        <v>326</v>
      </c>
    </row>
    <row r="29" spans="1:11" ht="15">
      <c r="A29" s="14">
        <v>24</v>
      </c>
      <c r="B29" s="15" t="s">
        <v>114</v>
      </c>
      <c r="C29" s="14">
        <v>1</v>
      </c>
      <c r="D29" s="14">
        <v>1500</v>
      </c>
      <c r="E29" s="26">
        <v>31168</v>
      </c>
      <c r="F29" s="8">
        <f t="shared" si="0"/>
        <v>1500</v>
      </c>
      <c r="G29" s="8">
        <f t="shared" si="1"/>
        <v>270</v>
      </c>
      <c r="H29" s="8">
        <f>'Equipments 2015'!I29</f>
        <v>678</v>
      </c>
      <c r="I29" s="63">
        <f t="shared" si="2"/>
        <v>556</v>
      </c>
      <c r="J29" s="46">
        <v>0.18</v>
      </c>
      <c r="K29">
        <f t="shared" si="3"/>
        <v>122</v>
      </c>
    </row>
    <row r="30" spans="1:11" ht="15">
      <c r="A30" s="14">
        <v>25</v>
      </c>
      <c r="B30" s="15" t="s">
        <v>115</v>
      </c>
      <c r="C30" s="14">
        <v>2</v>
      </c>
      <c r="D30" s="14">
        <v>950</v>
      </c>
      <c r="E30" s="26">
        <v>30864</v>
      </c>
      <c r="F30" s="8">
        <f t="shared" si="0"/>
        <v>1900</v>
      </c>
      <c r="G30" s="8">
        <f t="shared" si="1"/>
        <v>342</v>
      </c>
      <c r="H30" s="8">
        <f>'Equipments 2015'!I30</f>
        <v>859</v>
      </c>
      <c r="I30" s="63">
        <f t="shared" si="2"/>
        <v>704</v>
      </c>
      <c r="J30" s="46">
        <v>0.18</v>
      </c>
      <c r="K30">
        <f t="shared" si="3"/>
        <v>155</v>
      </c>
    </row>
    <row r="31" spans="1:11" ht="15">
      <c r="A31" s="14">
        <v>26</v>
      </c>
      <c r="B31" s="15" t="s">
        <v>116</v>
      </c>
      <c r="C31" s="14">
        <v>1</v>
      </c>
      <c r="D31" s="14">
        <v>4500</v>
      </c>
      <c r="E31" s="26">
        <v>31472</v>
      </c>
      <c r="F31" s="8">
        <f t="shared" si="0"/>
        <v>4500</v>
      </c>
      <c r="G31" s="8">
        <f t="shared" si="1"/>
        <v>810</v>
      </c>
      <c r="H31" s="8">
        <f>'Equipments 2015'!I31</f>
        <v>2034</v>
      </c>
      <c r="I31" s="63">
        <f t="shared" si="2"/>
        <v>1668</v>
      </c>
      <c r="J31" s="46">
        <v>0.18</v>
      </c>
      <c r="K31">
        <f t="shared" si="3"/>
        <v>366</v>
      </c>
    </row>
    <row r="32" spans="1:11" ht="15">
      <c r="A32" s="14">
        <v>27</v>
      </c>
      <c r="B32" s="15" t="s">
        <v>117</v>
      </c>
      <c r="C32" s="14">
        <v>1</v>
      </c>
      <c r="D32" s="14">
        <v>1100</v>
      </c>
      <c r="E32" s="26">
        <v>33848</v>
      </c>
      <c r="F32" s="8">
        <f t="shared" si="0"/>
        <v>1100</v>
      </c>
      <c r="G32" s="8">
        <f t="shared" si="1"/>
        <v>198</v>
      </c>
      <c r="H32" s="8">
        <f>'Equipments 2015'!I32</f>
        <v>498</v>
      </c>
      <c r="I32" s="63">
        <f t="shared" si="2"/>
        <v>408</v>
      </c>
      <c r="J32" s="46">
        <v>0.18</v>
      </c>
      <c r="K32">
        <f t="shared" si="3"/>
        <v>90</v>
      </c>
    </row>
    <row r="33" spans="1:11" ht="15">
      <c r="A33" s="14">
        <v>28</v>
      </c>
      <c r="B33" s="15" t="s">
        <v>118</v>
      </c>
      <c r="C33" s="14">
        <v>5</v>
      </c>
      <c r="D33" s="14">
        <v>1300</v>
      </c>
      <c r="E33" s="26">
        <v>33147</v>
      </c>
      <c r="F33" s="8">
        <f t="shared" si="0"/>
        <v>6500</v>
      </c>
      <c r="G33" s="8">
        <f t="shared" si="1"/>
        <v>1170</v>
      </c>
      <c r="H33" s="8">
        <f>'Equipments 2015'!I33</f>
        <v>2939</v>
      </c>
      <c r="I33" s="63">
        <f t="shared" si="2"/>
        <v>2410</v>
      </c>
      <c r="J33" s="46">
        <v>0.18</v>
      </c>
      <c r="K33">
        <f t="shared" si="3"/>
        <v>529</v>
      </c>
    </row>
    <row r="34" spans="1:11" ht="15">
      <c r="A34" s="14">
        <v>29</v>
      </c>
      <c r="B34" s="15" t="s">
        <v>119</v>
      </c>
      <c r="C34" s="14">
        <v>1</v>
      </c>
      <c r="D34" s="14">
        <v>750</v>
      </c>
      <c r="E34" s="26">
        <v>33848</v>
      </c>
      <c r="F34" s="8">
        <f t="shared" si="0"/>
        <v>750</v>
      </c>
      <c r="G34" s="8">
        <f t="shared" si="1"/>
        <v>135</v>
      </c>
      <c r="H34" s="8">
        <f>'Equipments 2015'!I34</f>
        <v>339</v>
      </c>
      <c r="I34" s="63">
        <f t="shared" si="2"/>
        <v>278</v>
      </c>
      <c r="J34" s="46">
        <v>0.18</v>
      </c>
      <c r="K34">
        <f t="shared" si="3"/>
        <v>61</v>
      </c>
    </row>
    <row r="35" spans="1:11" ht="15">
      <c r="A35" s="14">
        <v>30</v>
      </c>
      <c r="B35" s="15" t="s">
        <v>120</v>
      </c>
      <c r="C35" s="14">
        <v>1</v>
      </c>
      <c r="D35" s="14">
        <v>3500</v>
      </c>
      <c r="E35" s="26">
        <v>33848</v>
      </c>
      <c r="F35" s="8">
        <f t="shared" si="0"/>
        <v>3500</v>
      </c>
      <c r="G35" s="8">
        <f t="shared" si="1"/>
        <v>630</v>
      </c>
      <c r="H35" s="8">
        <f>'Equipments 2015'!I35</f>
        <v>1582</v>
      </c>
      <c r="I35" s="63">
        <f t="shared" si="2"/>
        <v>1297</v>
      </c>
      <c r="J35" s="46">
        <v>0.18</v>
      </c>
      <c r="K35">
        <f t="shared" si="3"/>
        <v>285</v>
      </c>
    </row>
    <row r="36" spans="1:11" ht="15">
      <c r="A36" s="14">
        <v>31</v>
      </c>
      <c r="B36" s="15" t="s">
        <v>121</v>
      </c>
      <c r="C36" s="14">
        <v>1</v>
      </c>
      <c r="D36" s="14">
        <v>1300</v>
      </c>
      <c r="E36" s="26">
        <v>32782</v>
      </c>
      <c r="F36" s="8">
        <f t="shared" si="0"/>
        <v>1300</v>
      </c>
      <c r="G36" s="8">
        <f t="shared" si="1"/>
        <v>234</v>
      </c>
      <c r="H36" s="8">
        <f>'Equipments 2015'!I36</f>
        <v>588</v>
      </c>
      <c r="I36" s="63">
        <f t="shared" si="2"/>
        <v>482</v>
      </c>
      <c r="J36" s="46">
        <v>0.18</v>
      </c>
      <c r="K36">
        <f t="shared" si="3"/>
        <v>106</v>
      </c>
    </row>
    <row r="37" spans="1:11" ht="15">
      <c r="A37" s="14">
        <v>32</v>
      </c>
      <c r="B37" s="15" t="s">
        <v>122</v>
      </c>
      <c r="C37" s="14">
        <v>1</v>
      </c>
      <c r="D37" s="14">
        <v>1150</v>
      </c>
      <c r="E37" s="26">
        <v>33817</v>
      </c>
      <c r="F37" s="8">
        <f t="shared" si="0"/>
        <v>1150</v>
      </c>
      <c r="G37" s="8">
        <f t="shared" si="1"/>
        <v>207</v>
      </c>
      <c r="H37" s="8">
        <f>'Equipments 2015'!I37</f>
        <v>520</v>
      </c>
      <c r="I37" s="63">
        <f t="shared" si="2"/>
        <v>426</v>
      </c>
      <c r="J37" s="46">
        <v>0.18</v>
      </c>
      <c r="K37">
        <f t="shared" si="3"/>
        <v>94</v>
      </c>
    </row>
    <row r="38" spans="1:11" ht="15">
      <c r="A38" s="14">
        <v>33</v>
      </c>
      <c r="B38" s="15" t="s">
        <v>111</v>
      </c>
      <c r="C38" s="14">
        <v>2</v>
      </c>
      <c r="D38" s="14">
        <v>750</v>
      </c>
      <c r="E38" s="26">
        <v>33695</v>
      </c>
      <c r="F38" s="8">
        <f t="shared" si="0"/>
        <v>1500</v>
      </c>
      <c r="G38" s="8">
        <f t="shared" si="1"/>
        <v>270</v>
      </c>
      <c r="H38" s="8">
        <f>'Equipments 2015'!I38</f>
        <v>678</v>
      </c>
      <c r="I38" s="63">
        <f t="shared" si="2"/>
        <v>556</v>
      </c>
      <c r="J38" s="46">
        <v>0.18</v>
      </c>
      <c r="K38">
        <f t="shared" si="3"/>
        <v>122</v>
      </c>
    </row>
    <row r="39" spans="1:11" ht="15">
      <c r="A39" s="14">
        <v>34</v>
      </c>
      <c r="B39" s="15" t="s">
        <v>124</v>
      </c>
      <c r="C39" s="14">
        <v>1</v>
      </c>
      <c r="D39" s="14">
        <v>6500</v>
      </c>
      <c r="E39" s="26">
        <v>32568</v>
      </c>
      <c r="F39" s="8">
        <f t="shared" si="0"/>
        <v>6500</v>
      </c>
      <c r="G39" s="8">
        <f t="shared" si="1"/>
        <v>1170</v>
      </c>
      <c r="H39" s="8">
        <f>'Equipments 2015'!I39</f>
        <v>2939</v>
      </c>
      <c r="I39" s="63">
        <f t="shared" si="2"/>
        <v>2410</v>
      </c>
      <c r="J39" s="46">
        <v>0.18</v>
      </c>
      <c r="K39">
        <f t="shared" si="3"/>
        <v>529</v>
      </c>
    </row>
    <row r="40" spans="1:11" ht="15">
      <c r="A40" s="14">
        <v>35</v>
      </c>
      <c r="B40" s="15" t="s">
        <v>123</v>
      </c>
      <c r="C40" s="14">
        <v>2</v>
      </c>
      <c r="D40" s="14">
        <v>900</v>
      </c>
      <c r="E40" s="26">
        <v>32568</v>
      </c>
      <c r="F40" s="8">
        <f t="shared" si="0"/>
        <v>1800</v>
      </c>
      <c r="G40" s="8">
        <f t="shared" si="1"/>
        <v>324</v>
      </c>
      <c r="H40" s="8">
        <f>'Equipments 2015'!I40</f>
        <v>813</v>
      </c>
      <c r="I40" s="63">
        <f t="shared" si="2"/>
        <v>667</v>
      </c>
      <c r="J40" s="46">
        <v>0.18</v>
      </c>
      <c r="K40">
        <f t="shared" si="3"/>
        <v>146</v>
      </c>
    </row>
    <row r="41" spans="1:11" ht="15">
      <c r="A41" s="14">
        <v>36</v>
      </c>
      <c r="B41" s="15" t="s">
        <v>119</v>
      </c>
      <c r="C41" s="14">
        <v>2</v>
      </c>
      <c r="D41" s="14">
        <v>800</v>
      </c>
      <c r="E41" s="26">
        <v>32234</v>
      </c>
      <c r="F41" s="8">
        <f t="shared" si="0"/>
        <v>1600</v>
      </c>
      <c r="G41" s="8">
        <f t="shared" si="1"/>
        <v>288</v>
      </c>
      <c r="H41" s="8">
        <f>'Equipments 2015'!I41</f>
        <v>723</v>
      </c>
      <c r="I41" s="63">
        <f t="shared" si="2"/>
        <v>593</v>
      </c>
      <c r="J41" s="46">
        <v>0.18</v>
      </c>
      <c r="K41">
        <f t="shared" si="3"/>
        <v>130</v>
      </c>
    </row>
    <row r="42" spans="1:11" ht="15">
      <c r="A42" s="14">
        <v>37</v>
      </c>
      <c r="B42" s="15" t="s">
        <v>105</v>
      </c>
      <c r="C42" s="14">
        <v>30</v>
      </c>
      <c r="D42" s="14">
        <v>1450</v>
      </c>
      <c r="E42" s="6" t="s">
        <v>25</v>
      </c>
      <c r="F42" s="8">
        <f t="shared" si="0"/>
        <v>43500</v>
      </c>
      <c r="G42" s="8">
        <f t="shared" si="1"/>
        <v>7830</v>
      </c>
      <c r="H42" s="8">
        <f>'Equipments 2015'!I42</f>
        <v>19667</v>
      </c>
      <c r="I42" s="63">
        <f t="shared" si="2"/>
        <v>16127</v>
      </c>
      <c r="J42" s="46">
        <v>0.18</v>
      </c>
      <c r="K42">
        <f t="shared" si="3"/>
        <v>3540</v>
      </c>
    </row>
    <row r="43" spans="1:11" ht="15">
      <c r="A43" s="14">
        <v>38</v>
      </c>
      <c r="B43" s="15" t="s">
        <v>125</v>
      </c>
      <c r="C43" s="14">
        <v>2</v>
      </c>
      <c r="D43" s="14">
        <v>850</v>
      </c>
      <c r="E43" s="26">
        <v>32721</v>
      </c>
      <c r="F43" s="8">
        <f t="shared" si="0"/>
        <v>1700</v>
      </c>
      <c r="G43" s="8">
        <f t="shared" si="1"/>
        <v>306</v>
      </c>
      <c r="H43" s="8">
        <f>'Equipments 2015'!I43</f>
        <v>768</v>
      </c>
      <c r="I43" s="63">
        <f t="shared" si="2"/>
        <v>630</v>
      </c>
      <c r="J43" s="46">
        <v>0.18</v>
      </c>
      <c r="K43">
        <f t="shared" si="3"/>
        <v>138</v>
      </c>
    </row>
    <row r="44" spans="1:11" ht="15">
      <c r="A44" s="14">
        <v>39</v>
      </c>
      <c r="B44" s="15" t="s">
        <v>131</v>
      </c>
      <c r="C44" s="14">
        <v>1</v>
      </c>
      <c r="D44" s="14">
        <v>1250</v>
      </c>
      <c r="E44" s="26">
        <v>33635</v>
      </c>
      <c r="F44" s="8">
        <f t="shared" si="0"/>
        <v>1250</v>
      </c>
      <c r="G44" s="8">
        <f t="shared" si="1"/>
        <v>225</v>
      </c>
      <c r="H44" s="8">
        <f>'Equipments 2015'!I44</f>
        <v>565</v>
      </c>
      <c r="I44" s="63">
        <f t="shared" si="2"/>
        <v>463</v>
      </c>
      <c r="J44" s="46">
        <v>0.18</v>
      </c>
      <c r="K44">
        <f t="shared" si="3"/>
        <v>102</v>
      </c>
    </row>
    <row r="45" spans="1:11" ht="15">
      <c r="A45" s="14">
        <v>40</v>
      </c>
      <c r="B45" s="15" t="s">
        <v>126</v>
      </c>
      <c r="C45" s="14">
        <v>2</v>
      </c>
      <c r="D45" s="14">
        <v>1500</v>
      </c>
      <c r="E45" s="26">
        <v>33635</v>
      </c>
      <c r="F45" s="8">
        <f t="shared" si="0"/>
        <v>3000</v>
      </c>
      <c r="G45" s="8">
        <f t="shared" si="1"/>
        <v>540</v>
      </c>
      <c r="H45" s="8">
        <f>'Equipments 2015'!I45</f>
        <v>1356</v>
      </c>
      <c r="I45" s="63">
        <f t="shared" si="2"/>
        <v>1112</v>
      </c>
      <c r="J45" s="46">
        <v>0.18</v>
      </c>
      <c r="K45">
        <f t="shared" si="3"/>
        <v>244</v>
      </c>
    </row>
    <row r="46" spans="1:11" ht="15">
      <c r="A46" s="14">
        <v>41</v>
      </c>
      <c r="B46" s="15" t="s">
        <v>127</v>
      </c>
      <c r="C46" s="14">
        <v>2</v>
      </c>
      <c r="D46" s="14">
        <v>850</v>
      </c>
      <c r="E46" s="26">
        <v>33635</v>
      </c>
      <c r="F46" s="8">
        <f t="shared" si="0"/>
        <v>1700</v>
      </c>
      <c r="G46" s="8">
        <f t="shared" si="1"/>
        <v>306</v>
      </c>
      <c r="H46" s="8">
        <f>'Equipments 2015'!I46</f>
        <v>768</v>
      </c>
      <c r="I46" s="63">
        <f t="shared" si="2"/>
        <v>630</v>
      </c>
      <c r="J46" s="46">
        <v>0.18</v>
      </c>
      <c r="K46">
        <f t="shared" si="3"/>
        <v>138</v>
      </c>
    </row>
    <row r="47" spans="1:11" ht="15">
      <c r="A47" s="14">
        <v>42</v>
      </c>
      <c r="B47" s="15" t="s">
        <v>128</v>
      </c>
      <c r="C47" s="14">
        <v>4</v>
      </c>
      <c r="D47" s="14">
        <v>1650</v>
      </c>
      <c r="E47" s="26">
        <v>35309</v>
      </c>
      <c r="F47" s="8">
        <f t="shared" si="0"/>
        <v>6600</v>
      </c>
      <c r="G47" s="8">
        <f t="shared" si="1"/>
        <v>1188</v>
      </c>
      <c r="H47" s="8">
        <f>'Equipments 2015'!I47</f>
        <v>2984</v>
      </c>
      <c r="I47" s="63">
        <f t="shared" si="2"/>
        <v>2447</v>
      </c>
      <c r="J47" s="46">
        <v>0.18</v>
      </c>
      <c r="K47">
        <f t="shared" si="3"/>
        <v>537</v>
      </c>
    </row>
    <row r="48" spans="1:11" ht="15">
      <c r="A48" s="14">
        <v>43</v>
      </c>
      <c r="B48" s="15" t="s">
        <v>129</v>
      </c>
      <c r="C48" s="14">
        <v>26</v>
      </c>
      <c r="D48" s="14">
        <v>850</v>
      </c>
      <c r="E48" s="26">
        <v>35309</v>
      </c>
      <c r="F48" s="8">
        <f t="shared" si="0"/>
        <v>22100</v>
      </c>
      <c r="G48" s="8">
        <f t="shared" si="1"/>
        <v>3978</v>
      </c>
      <c r="H48" s="8">
        <f>'Equipments 2015'!I48</f>
        <v>9992</v>
      </c>
      <c r="I48" s="63">
        <f t="shared" si="2"/>
        <v>8193</v>
      </c>
      <c r="J48" s="46">
        <v>0.18</v>
      </c>
      <c r="K48">
        <f t="shared" si="3"/>
        <v>1799</v>
      </c>
    </row>
    <row r="49" spans="1:11" ht="15">
      <c r="A49" s="14">
        <v>44</v>
      </c>
      <c r="B49" s="15" t="s">
        <v>130</v>
      </c>
      <c r="C49" s="14">
        <v>4</v>
      </c>
      <c r="D49" s="14">
        <v>700</v>
      </c>
      <c r="E49" s="26">
        <v>33817</v>
      </c>
      <c r="F49" s="8">
        <f t="shared" si="0"/>
        <v>2800</v>
      </c>
      <c r="G49" s="8">
        <f t="shared" si="1"/>
        <v>504</v>
      </c>
      <c r="H49" s="8">
        <f>'Equipments 2015'!I49</f>
        <v>1266</v>
      </c>
      <c r="I49" s="63">
        <f t="shared" si="2"/>
        <v>1038</v>
      </c>
      <c r="J49" s="46">
        <v>0.18</v>
      </c>
      <c r="K49">
        <f t="shared" si="3"/>
        <v>228</v>
      </c>
    </row>
    <row r="50" spans="1:11" ht="15">
      <c r="A50" s="14">
        <v>45</v>
      </c>
      <c r="B50" s="15" t="s">
        <v>128</v>
      </c>
      <c r="C50" s="14">
        <v>4</v>
      </c>
      <c r="D50" s="14">
        <v>4750</v>
      </c>
      <c r="E50" s="26">
        <v>41306</v>
      </c>
      <c r="F50" s="8">
        <f t="shared" si="0"/>
        <v>19000</v>
      </c>
      <c r="G50" s="8">
        <f t="shared" si="1"/>
        <v>3420</v>
      </c>
      <c r="H50" s="8">
        <f>'Equipments 2015'!I50</f>
        <v>8590</v>
      </c>
      <c r="I50" s="63">
        <f t="shared" si="2"/>
        <v>7044</v>
      </c>
      <c r="J50" s="46">
        <v>0.18</v>
      </c>
      <c r="K50">
        <f t="shared" si="3"/>
        <v>1546</v>
      </c>
    </row>
    <row r="51" spans="1:9" ht="15.75">
      <c r="A51" s="42"/>
      <c r="B51" s="42"/>
      <c r="C51" s="42"/>
      <c r="D51" s="42"/>
      <c r="E51" s="42"/>
      <c r="F51" s="18">
        <f>SUM(F6:F50)</f>
        <v>248000</v>
      </c>
      <c r="G51" s="18"/>
      <c r="H51" s="18">
        <f>SUM(H6:H50)</f>
        <v>112126</v>
      </c>
      <c r="I51" s="63">
        <f>SUM(I6:I50)</f>
        <v>91942</v>
      </c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12.75">
      <c r="A56" s="1"/>
      <c r="B56" s="1"/>
      <c r="C56" s="1"/>
      <c r="D56" s="1"/>
      <c r="E56" s="1"/>
      <c r="F56" s="1"/>
      <c r="G56" s="1"/>
      <c r="H56" s="1"/>
    </row>
    <row r="57" spans="1:8" ht="12.75">
      <c r="A57" s="1"/>
      <c r="B57" s="1"/>
      <c r="C57" s="1"/>
      <c r="D57" s="1"/>
      <c r="E57" s="1"/>
      <c r="F57" s="1"/>
      <c r="G57" s="1"/>
      <c r="H57" s="1"/>
    </row>
    <row r="58" spans="1:8" ht="12.75">
      <c r="A58" s="1"/>
      <c r="B58" s="1"/>
      <c r="C58" s="1"/>
      <c r="D58" s="1"/>
      <c r="E58" s="1"/>
      <c r="F58" s="1"/>
      <c r="G58" s="1"/>
      <c r="H58" s="1"/>
    </row>
    <row r="59" spans="1:8" ht="12.75">
      <c r="A59" s="1"/>
      <c r="B59" s="1"/>
      <c r="C59" s="1"/>
      <c r="D59" s="1"/>
      <c r="E59" s="1"/>
      <c r="F59" s="1"/>
      <c r="G59" s="1"/>
      <c r="H59" s="1"/>
    </row>
    <row r="60" spans="1:8" ht="12.75">
      <c r="A60" s="1"/>
      <c r="B60" s="1"/>
      <c r="C60" s="1"/>
      <c r="D60" s="1"/>
      <c r="E60" s="1"/>
      <c r="F60" s="1"/>
      <c r="G60" s="1"/>
      <c r="H60" s="1"/>
    </row>
    <row r="61" spans="1:8" ht="12.75">
      <c r="A61" s="1"/>
      <c r="B61" s="1"/>
      <c r="C61" s="1"/>
      <c r="D61" s="1"/>
      <c r="E61" s="1"/>
      <c r="F61" s="1"/>
      <c r="G61" s="1"/>
      <c r="H61" s="1"/>
    </row>
    <row r="62" spans="1:8" ht="12.75">
      <c r="A62" s="1"/>
      <c r="B62" s="1"/>
      <c r="C62" s="1"/>
      <c r="D62" s="1"/>
      <c r="E62" s="1"/>
      <c r="F62" s="1"/>
      <c r="G62" s="1"/>
      <c r="H62" s="1"/>
    </row>
    <row r="63" spans="1:8" ht="12.75">
      <c r="A63" s="1"/>
      <c r="B63" s="1"/>
      <c r="C63" s="1"/>
      <c r="D63" s="1"/>
      <c r="E63" s="1"/>
      <c r="F63" s="1"/>
      <c r="G63" s="1"/>
      <c r="H63" s="1"/>
    </row>
    <row r="64" spans="1:8" ht="12.75">
      <c r="A64" s="1"/>
      <c r="B64" s="1"/>
      <c r="C64" s="1"/>
      <c r="D64" s="1"/>
      <c r="E64" s="1"/>
      <c r="F64" s="1"/>
      <c r="G64" s="1"/>
      <c r="H64" s="1"/>
    </row>
    <row r="65" spans="1:8" ht="12.75">
      <c r="A65" s="1"/>
      <c r="B65" s="1"/>
      <c r="C65" s="1"/>
      <c r="D65" s="1"/>
      <c r="E65" s="1"/>
      <c r="F65" s="1"/>
      <c r="G65" s="1"/>
      <c r="H65" s="1"/>
    </row>
    <row r="66" spans="1:8" ht="12.75">
      <c r="A66" s="1"/>
      <c r="B66" s="1"/>
      <c r="C66" s="1"/>
      <c r="D66" s="1"/>
      <c r="E66" s="1"/>
      <c r="F66" s="1"/>
      <c r="G66" s="1"/>
      <c r="H66" s="1"/>
    </row>
    <row r="67" spans="1:8" ht="12.75">
      <c r="A67" s="1"/>
      <c r="B67" s="1"/>
      <c r="C67" s="1"/>
      <c r="D67" s="1"/>
      <c r="E67" s="1"/>
      <c r="F67" s="1"/>
      <c r="G67" s="1"/>
      <c r="H67" s="1"/>
    </row>
    <row r="68" spans="1:8" ht="12.75">
      <c r="A68" s="1"/>
      <c r="B68" s="1"/>
      <c r="C68" s="1"/>
      <c r="D68" s="1"/>
      <c r="E68" s="1"/>
      <c r="F68" s="1"/>
      <c r="G68" s="1"/>
      <c r="H68" s="1"/>
    </row>
    <row r="69" spans="1:8" ht="12.75">
      <c r="A69" s="1"/>
      <c r="B69" s="1"/>
      <c r="C69" s="1"/>
      <c r="D69" s="1"/>
      <c r="E69" s="1"/>
      <c r="F69" s="1"/>
      <c r="G69" s="1"/>
      <c r="H69" s="1"/>
    </row>
    <row r="70" spans="1:8" ht="12.75">
      <c r="A70" s="1"/>
      <c r="B70" s="1"/>
      <c r="C70" s="1"/>
      <c r="D70" s="1"/>
      <c r="E70" s="1"/>
      <c r="F70" s="1"/>
      <c r="G70" s="1"/>
      <c r="H70" s="1"/>
    </row>
    <row r="71" spans="1:8" ht="12.75">
      <c r="A71" s="1"/>
      <c r="B71" s="1"/>
      <c r="C71" s="1"/>
      <c r="D71" s="1"/>
      <c r="E71" s="1"/>
      <c r="F71" s="1"/>
      <c r="G71" s="1"/>
      <c r="H71" s="1"/>
    </row>
    <row r="72" spans="1:8" ht="12.75">
      <c r="A72" s="1"/>
      <c r="B72" s="1"/>
      <c r="C72" s="1"/>
      <c r="D72" s="1"/>
      <c r="E72" s="1"/>
      <c r="F72" s="1"/>
      <c r="G72" s="1"/>
      <c r="H72" s="1"/>
    </row>
    <row r="73" spans="1:8" ht="12.75">
      <c r="A73" s="1"/>
      <c r="B73" s="1"/>
      <c r="C73" s="1"/>
      <c r="D73" s="1"/>
      <c r="E73" s="1"/>
      <c r="F73" s="1"/>
      <c r="G73" s="1"/>
      <c r="H73" s="1"/>
    </row>
    <row r="74" spans="1:8" ht="12.75">
      <c r="A74" s="1"/>
      <c r="B74" s="1"/>
      <c r="C74" s="1"/>
      <c r="D74" s="1"/>
      <c r="E74" s="1"/>
      <c r="F74" s="1"/>
      <c r="G74" s="1"/>
      <c r="H74" s="1"/>
    </row>
    <row r="75" spans="1:8" ht="12.75">
      <c r="A75" s="1"/>
      <c r="B75" s="1"/>
      <c r="C75" s="1"/>
      <c r="D75" s="1"/>
      <c r="E75" s="1"/>
      <c r="F75" s="1"/>
      <c r="G75" s="1"/>
      <c r="H75" s="1"/>
    </row>
    <row r="76" spans="1:8" ht="12.75">
      <c r="A76" s="1"/>
      <c r="B76" s="1"/>
      <c r="C76" s="1"/>
      <c r="D76" s="1"/>
      <c r="E76" s="1"/>
      <c r="F76" s="1"/>
      <c r="G76" s="1"/>
      <c r="H76" s="1"/>
    </row>
    <row r="77" spans="1:8" ht="12.75">
      <c r="A77" s="1"/>
      <c r="B77" s="1"/>
      <c r="C77" s="1"/>
      <c r="D77" s="1"/>
      <c r="E77" s="1"/>
      <c r="F77" s="1"/>
      <c r="G77" s="1"/>
      <c r="H77" s="1"/>
    </row>
    <row r="78" spans="1:8" ht="12.75">
      <c r="A78" s="1"/>
      <c r="B78" s="1"/>
      <c r="C78" s="1"/>
      <c r="D78" s="1"/>
      <c r="E78" s="1"/>
      <c r="F78" s="1"/>
      <c r="G78" s="1"/>
      <c r="H78" s="1"/>
    </row>
    <row r="79" spans="1:8" ht="12.75">
      <c r="A79" s="1"/>
      <c r="B79" s="1"/>
      <c r="C79" s="1"/>
      <c r="D79" s="1"/>
      <c r="E79" s="1"/>
      <c r="F79" s="1"/>
      <c r="G79" s="1"/>
      <c r="H79" s="1"/>
    </row>
    <row r="80" spans="1:8" ht="12.75">
      <c r="A80" s="1"/>
      <c r="B80" s="1"/>
      <c r="C80" s="1"/>
      <c r="D80" s="1"/>
      <c r="E80" s="1"/>
      <c r="F80" s="1"/>
      <c r="G80" s="1"/>
      <c r="H80" s="1"/>
    </row>
    <row r="81" spans="1:8" ht="12.75">
      <c r="A81" s="1"/>
      <c r="B81" s="1"/>
      <c r="C81" s="1"/>
      <c r="D81" s="1"/>
      <c r="E81" s="1"/>
      <c r="F81" s="1"/>
      <c r="G81" s="1"/>
      <c r="H81" s="1"/>
    </row>
    <row r="82" spans="1:8" ht="12.75">
      <c r="A82" s="1"/>
      <c r="B82" s="1"/>
      <c r="C82" s="1"/>
      <c r="D82" s="1"/>
      <c r="E82" s="1"/>
      <c r="F82" s="1"/>
      <c r="G82" s="1"/>
      <c r="H82" s="1"/>
    </row>
    <row r="83" spans="1:8" ht="12.75">
      <c r="A83" s="1"/>
      <c r="B83" s="1"/>
      <c r="C83" s="1"/>
      <c r="D83" s="1"/>
      <c r="E83" s="1"/>
      <c r="F83" s="1"/>
      <c r="G83" s="1"/>
      <c r="H83" s="1"/>
    </row>
    <row r="84" spans="1:8" ht="12.75">
      <c r="A84" s="1"/>
      <c r="B84" s="1"/>
      <c r="C84" s="1"/>
      <c r="D84" s="1"/>
      <c r="E84" s="1"/>
      <c r="F84" s="1"/>
      <c r="G84" s="1"/>
      <c r="H84" s="1"/>
    </row>
    <row r="85" spans="1:8" ht="12.75">
      <c r="A85" s="1"/>
      <c r="B85" s="1"/>
      <c r="C85" s="1"/>
      <c r="D85" s="1"/>
      <c r="E85" s="1"/>
      <c r="F85" s="1"/>
      <c r="G85" s="1"/>
      <c r="H85" s="1"/>
    </row>
    <row r="86" spans="1:8" ht="12.75">
      <c r="A86" s="1"/>
      <c r="B86" s="1"/>
      <c r="C86" s="1"/>
      <c r="D86" s="1"/>
      <c r="E86" s="1"/>
      <c r="F86" s="1"/>
      <c r="G86" s="1"/>
      <c r="H86" s="1"/>
    </row>
    <row r="87" spans="1:8" ht="12.75">
      <c r="A87" s="1"/>
      <c r="B87" s="1"/>
      <c r="C87" s="1"/>
      <c r="D87" s="1"/>
      <c r="E87" s="1"/>
      <c r="F87" s="1"/>
      <c r="G87" s="1"/>
      <c r="H87" s="1"/>
    </row>
    <row r="88" spans="1:8" ht="12.75">
      <c r="A88" s="1"/>
      <c r="B88" s="1"/>
      <c r="C88" s="1"/>
      <c r="D88" s="1"/>
      <c r="E88" s="1"/>
      <c r="F88" s="1"/>
      <c r="G88" s="1"/>
      <c r="H88" s="1"/>
    </row>
    <row r="89" spans="1:8" ht="12.75">
      <c r="A89" s="1"/>
      <c r="B89" s="1"/>
      <c r="C89" s="1"/>
      <c r="D89" s="1"/>
      <c r="E89" s="1"/>
      <c r="F89" s="1"/>
      <c r="G89" s="1"/>
      <c r="H89" s="1"/>
    </row>
    <row r="90" spans="1:8" ht="12.75">
      <c r="A90" s="1"/>
      <c r="B90" s="1"/>
      <c r="C90" s="1"/>
      <c r="D90" s="1"/>
      <c r="E90" s="1"/>
      <c r="F90" s="1"/>
      <c r="G90" s="1"/>
      <c r="H90" s="1"/>
    </row>
    <row r="91" spans="1:8" ht="12.75">
      <c r="A91" s="1"/>
      <c r="B91" s="1"/>
      <c r="C91" s="1"/>
      <c r="D91" s="1"/>
      <c r="E91" s="1"/>
      <c r="F91" s="1"/>
      <c r="G91" s="1"/>
      <c r="H91" s="1"/>
    </row>
    <row r="92" spans="1:8" ht="12.75">
      <c r="A92" s="1"/>
      <c r="B92" s="1"/>
      <c r="C92" s="1"/>
      <c r="D92" s="1"/>
      <c r="E92" s="1"/>
      <c r="F92" s="1"/>
      <c r="G92" s="1"/>
      <c r="H92" s="1"/>
    </row>
    <row r="93" spans="1:8" ht="12.75">
      <c r="A93" s="1"/>
      <c r="B93" s="1"/>
      <c r="C93" s="1"/>
      <c r="D93" s="1"/>
      <c r="E93" s="1"/>
      <c r="F93" s="1"/>
      <c r="G93" s="1"/>
      <c r="H93" s="1"/>
    </row>
    <row r="94" spans="1:8" ht="12.75">
      <c r="A94" s="1"/>
      <c r="B94" s="1"/>
      <c r="C94" s="1"/>
      <c r="D94" s="1"/>
      <c r="E94" s="1"/>
      <c r="F94" s="1"/>
      <c r="G94" s="1"/>
      <c r="H94" s="1"/>
    </row>
    <row r="95" spans="1:8" ht="12.75">
      <c r="A95" s="1"/>
      <c r="B95" s="1"/>
      <c r="C95" s="1"/>
      <c r="D95" s="1"/>
      <c r="E95" s="1"/>
      <c r="F95" s="1"/>
      <c r="G95" s="1"/>
      <c r="H95" s="1"/>
    </row>
    <row r="96" spans="1:8" ht="12.75">
      <c r="A96" s="1"/>
      <c r="B96" s="1"/>
      <c r="C96" s="1"/>
      <c r="D96" s="1"/>
      <c r="E96" s="1"/>
      <c r="F96" s="1"/>
      <c r="G96" s="1"/>
      <c r="H96" s="1"/>
    </row>
    <row r="97" spans="1:8" ht="12.75">
      <c r="A97" s="1"/>
      <c r="B97" s="1"/>
      <c r="C97" s="1"/>
      <c r="D97" s="1"/>
      <c r="E97" s="1"/>
      <c r="F97" s="1"/>
      <c r="G97" s="1"/>
      <c r="H97" s="1"/>
    </row>
    <row r="98" spans="1:8" ht="12.75">
      <c r="A98" s="1"/>
      <c r="B98" s="1"/>
      <c r="C98" s="1"/>
      <c r="D98" s="1"/>
      <c r="E98" s="1"/>
      <c r="F98" s="1"/>
      <c r="G98" s="1"/>
      <c r="H98" s="1"/>
    </row>
    <row r="99" spans="1:8" ht="12.75">
      <c r="A99" s="1"/>
      <c r="B99" s="1"/>
      <c r="C99" s="1"/>
      <c r="D99" s="1"/>
      <c r="E99" s="1"/>
      <c r="F99" s="1"/>
      <c r="G99" s="1"/>
      <c r="H99" s="1"/>
    </row>
    <row r="100" spans="1:8" ht="12.75">
      <c r="A100" s="1"/>
      <c r="B100" s="1"/>
      <c r="C100" s="1"/>
      <c r="D100" s="1"/>
      <c r="E100" s="1"/>
      <c r="F100" s="1"/>
      <c r="G100" s="1"/>
      <c r="H100" s="1"/>
    </row>
    <row r="101" spans="1:8" ht="12.75">
      <c r="A101" s="1"/>
      <c r="B101" s="1"/>
      <c r="C101" s="1"/>
      <c r="D101" s="1"/>
      <c r="E101" s="1"/>
      <c r="F101" s="1"/>
      <c r="G101" s="1"/>
      <c r="H101" s="1"/>
    </row>
    <row r="102" spans="1:8" ht="12.75">
      <c r="A102" s="1"/>
      <c r="B102" s="1"/>
      <c r="C102" s="1"/>
      <c r="D102" s="1"/>
      <c r="E102" s="1"/>
      <c r="F102" s="1"/>
      <c r="G102" s="1"/>
      <c r="H102" s="1"/>
    </row>
    <row r="103" spans="1:8" ht="12.75">
      <c r="A103" s="1"/>
      <c r="B103" s="1"/>
      <c r="C103" s="1"/>
      <c r="D103" s="1"/>
      <c r="E103" s="1"/>
      <c r="F103" s="1"/>
      <c r="G103" s="1"/>
      <c r="H103" s="1"/>
    </row>
    <row r="104" spans="1:8" ht="12.75">
      <c r="A104" s="1"/>
      <c r="B104" s="1"/>
      <c r="C104" s="1"/>
      <c r="D104" s="1"/>
      <c r="E104" s="1"/>
      <c r="F104" s="1"/>
      <c r="G104" s="1"/>
      <c r="H104" s="1"/>
    </row>
    <row r="105" spans="1:8" ht="12.75">
      <c r="A105" s="1"/>
      <c r="B105" s="1"/>
      <c r="C105" s="1"/>
      <c r="D105" s="1"/>
      <c r="E105" s="1"/>
      <c r="F105" s="1"/>
      <c r="G105" s="1"/>
      <c r="H105" s="1"/>
    </row>
    <row r="106" spans="1:8" ht="12.75">
      <c r="A106" s="1"/>
      <c r="B106" s="1"/>
      <c r="C106" s="1"/>
      <c r="D106" s="1"/>
      <c r="E106" s="1"/>
      <c r="F106" s="1"/>
      <c r="G106" s="1"/>
      <c r="H106" s="1"/>
    </row>
    <row r="107" spans="1:8" ht="12.75">
      <c r="A107" s="1"/>
      <c r="B107" s="1"/>
      <c r="C107" s="1"/>
      <c r="D107" s="1"/>
      <c r="E107" s="1"/>
      <c r="F107" s="1"/>
      <c r="G107" s="1"/>
      <c r="H107" s="1"/>
    </row>
    <row r="108" spans="1:8" ht="12.75">
      <c r="A108" s="1"/>
      <c r="B108" s="1"/>
      <c r="C108" s="1"/>
      <c r="D108" s="1"/>
      <c r="E108" s="1"/>
      <c r="F108" s="1"/>
      <c r="G108" s="1"/>
      <c r="H108" s="1"/>
    </row>
    <row r="109" spans="1:8" ht="12.75">
      <c r="A109" s="1"/>
      <c r="B109" s="1"/>
      <c r="C109" s="1"/>
      <c r="D109" s="1"/>
      <c r="E109" s="1"/>
      <c r="F109" s="1"/>
      <c r="G109" s="1"/>
      <c r="H109" s="1"/>
    </row>
    <row r="110" spans="1:8" ht="12.75">
      <c r="A110" s="1"/>
      <c r="B110" s="1"/>
      <c r="C110" s="1"/>
      <c r="D110" s="1"/>
      <c r="E110" s="1"/>
      <c r="F110" s="1"/>
      <c r="G110" s="1"/>
      <c r="H110" s="1"/>
    </row>
    <row r="111" spans="1:8" ht="12.75">
      <c r="A111" s="1"/>
      <c r="B111" s="1"/>
      <c r="C111" s="1"/>
      <c r="D111" s="1"/>
      <c r="E111" s="1"/>
      <c r="F111" s="1"/>
      <c r="G111" s="1"/>
      <c r="H111" s="1"/>
    </row>
    <row r="112" spans="1:8" ht="12.75">
      <c r="A112" s="1"/>
      <c r="B112" s="1"/>
      <c r="C112" s="1"/>
      <c r="D112" s="1"/>
      <c r="E112" s="1"/>
      <c r="F112" s="1"/>
      <c r="G112" s="1"/>
      <c r="H112" s="1"/>
    </row>
    <row r="113" spans="1:8" ht="12.75">
      <c r="A113" s="1"/>
      <c r="B113" s="1"/>
      <c r="C113" s="1"/>
      <c r="D113" s="1"/>
      <c r="E113" s="1"/>
      <c r="F113" s="1"/>
      <c r="G113" s="1"/>
      <c r="H113" s="1"/>
    </row>
    <row r="114" spans="1:8" ht="12.75">
      <c r="A114" s="1"/>
      <c r="B114" s="1"/>
      <c r="C114" s="1"/>
      <c r="D114" s="1"/>
      <c r="E114" s="1"/>
      <c r="F114" s="1"/>
      <c r="G114" s="1"/>
      <c r="H114" s="1"/>
    </row>
    <row r="115" spans="1:8" ht="12.75">
      <c r="A115" s="1"/>
      <c r="B115" s="1"/>
      <c r="C115" s="1"/>
      <c r="D115" s="1"/>
      <c r="E115" s="1"/>
      <c r="F115" s="1"/>
      <c r="G115" s="1"/>
      <c r="H115" s="1"/>
    </row>
    <row r="116" spans="1:8" ht="12.75">
      <c r="A116" s="1"/>
      <c r="B116" s="1"/>
      <c r="C116" s="1"/>
      <c r="D116" s="1"/>
      <c r="E116" s="1"/>
      <c r="F116" s="1"/>
      <c r="G116" s="1"/>
      <c r="H116" s="1"/>
    </row>
    <row r="117" spans="1:8" ht="12.75">
      <c r="A117" s="1"/>
      <c r="B117" s="1"/>
      <c r="C117" s="1"/>
      <c r="D117" s="1"/>
      <c r="E117" s="1"/>
      <c r="F117" s="1"/>
      <c r="G117" s="1"/>
      <c r="H117" s="1"/>
    </row>
    <row r="118" spans="1:8" ht="12.75">
      <c r="A118" s="1"/>
      <c r="B118" s="1"/>
      <c r="C118" s="1"/>
      <c r="D118" s="1"/>
      <c r="E118" s="1"/>
      <c r="F118" s="1"/>
      <c r="G118" s="1"/>
      <c r="H118" s="1"/>
    </row>
    <row r="119" spans="1:8" ht="12.75">
      <c r="A119" s="1"/>
      <c r="B119" s="1"/>
      <c r="C119" s="1"/>
      <c r="D119" s="1"/>
      <c r="E119" s="1"/>
      <c r="F119" s="1"/>
      <c r="G119" s="1"/>
      <c r="H119" s="1"/>
    </row>
    <row r="120" spans="1:8" ht="12.75">
      <c r="A120" s="1"/>
      <c r="B120" s="1"/>
      <c r="C120" s="1"/>
      <c r="D120" s="1"/>
      <c r="E120" s="1"/>
      <c r="F120" s="1"/>
      <c r="G120" s="1"/>
      <c r="H120" s="1"/>
    </row>
    <row r="121" spans="1:8" ht="12.75">
      <c r="A121" s="1"/>
      <c r="B121" s="1"/>
      <c r="C121" s="1"/>
      <c r="D121" s="1"/>
      <c r="E121" s="1"/>
      <c r="F121" s="1"/>
      <c r="G121" s="1"/>
      <c r="H121" s="1"/>
    </row>
    <row r="122" spans="1:8" ht="12.75">
      <c r="A122" s="1"/>
      <c r="B122" s="1"/>
      <c r="C122" s="1"/>
      <c r="D122" s="1"/>
      <c r="E122" s="1"/>
      <c r="F122" s="1"/>
      <c r="G122" s="1"/>
      <c r="H122" s="1"/>
    </row>
    <row r="123" spans="1:8" ht="12.75">
      <c r="A123" s="1"/>
      <c r="B123" s="1"/>
      <c r="C123" s="1"/>
      <c r="D123" s="1"/>
      <c r="E123" s="1"/>
      <c r="F123" s="1"/>
      <c r="G123" s="1"/>
      <c r="H123" s="1"/>
    </row>
    <row r="124" spans="1:8" ht="12.75">
      <c r="A124" s="1"/>
      <c r="B124" s="1"/>
      <c r="C124" s="1"/>
      <c r="D124" s="1"/>
      <c r="E124" s="1"/>
      <c r="F124" s="1"/>
      <c r="G124" s="1"/>
      <c r="H124" s="1"/>
    </row>
    <row r="125" spans="1:8" ht="12.75">
      <c r="A125" s="1"/>
      <c r="B125" s="1"/>
      <c r="C125" s="1"/>
      <c r="D125" s="1"/>
      <c r="E125" s="1"/>
      <c r="F125" s="1"/>
      <c r="G125" s="1"/>
      <c r="H125" s="1"/>
    </row>
    <row r="126" spans="1:8" ht="12.75">
      <c r="A126" s="1"/>
      <c r="B126" s="1"/>
      <c r="C126" s="1"/>
      <c r="D126" s="1"/>
      <c r="E126" s="1"/>
      <c r="F126" s="1"/>
      <c r="G126" s="1"/>
      <c r="H126" s="1"/>
    </row>
    <row r="127" spans="1:8" ht="12.75">
      <c r="A127" s="1"/>
      <c r="B127" s="1"/>
      <c r="C127" s="1"/>
      <c r="D127" s="1"/>
      <c r="E127" s="1"/>
      <c r="F127" s="1"/>
      <c r="G127" s="1"/>
      <c r="H127" s="1"/>
    </row>
    <row r="128" spans="1:8" ht="12.75">
      <c r="A128" s="1"/>
      <c r="B128" s="1"/>
      <c r="C128" s="1"/>
      <c r="D128" s="1"/>
      <c r="E128" s="1"/>
      <c r="F128" s="1"/>
      <c r="G128" s="1"/>
      <c r="H128" s="1"/>
    </row>
    <row r="129" spans="1:8" ht="12.75">
      <c r="A129" s="1"/>
      <c r="B129" s="1"/>
      <c r="C129" s="1"/>
      <c r="D129" s="1"/>
      <c r="E129" s="1"/>
      <c r="F129" s="1"/>
      <c r="G129" s="1"/>
      <c r="H129" s="1"/>
    </row>
    <row r="130" spans="1:8" ht="12.75">
      <c r="A130" s="1"/>
      <c r="B130" s="1"/>
      <c r="C130" s="1"/>
      <c r="D130" s="1"/>
      <c r="E130" s="1"/>
      <c r="F130" s="1"/>
      <c r="G130" s="1"/>
      <c r="H130" s="1"/>
    </row>
    <row r="131" spans="1:8" ht="12.75">
      <c r="A131" s="1"/>
      <c r="B131" s="1"/>
      <c r="C131" s="1"/>
      <c r="D131" s="1"/>
      <c r="E131" s="1"/>
      <c r="F131" s="1"/>
      <c r="G131" s="1"/>
      <c r="H131" s="1"/>
    </row>
    <row r="132" spans="1:8" ht="12.75">
      <c r="A132" s="1"/>
      <c r="B132" s="1"/>
      <c r="C132" s="1"/>
      <c r="D132" s="1"/>
      <c r="E132" s="1"/>
      <c r="F132" s="1"/>
      <c r="G132" s="1"/>
      <c r="H132" s="1"/>
    </row>
    <row r="133" spans="1:8" ht="12.75">
      <c r="A133" s="1"/>
      <c r="B133" s="1"/>
      <c r="C133" s="1"/>
      <c r="D133" s="1"/>
      <c r="E133" s="1"/>
      <c r="F133" s="1"/>
      <c r="G133" s="1"/>
      <c r="H133" s="1"/>
    </row>
    <row r="134" spans="1:8" ht="12.75">
      <c r="A134" s="1"/>
      <c r="B134" s="1"/>
      <c r="C134" s="1"/>
      <c r="D134" s="1"/>
      <c r="E134" s="1"/>
      <c r="F134" s="1"/>
      <c r="G134" s="1"/>
      <c r="H134" s="1"/>
    </row>
    <row r="135" spans="1:8" ht="12.75">
      <c r="A135" s="1"/>
      <c r="B135" s="1"/>
      <c r="C135" s="1"/>
      <c r="D135" s="1"/>
      <c r="E135" s="1"/>
      <c r="F135" s="1"/>
      <c r="G135" s="1"/>
      <c r="H135" s="1"/>
    </row>
    <row r="136" spans="1:8" ht="12.75">
      <c r="A136" s="1"/>
      <c r="B136" s="1"/>
      <c r="C136" s="1"/>
      <c r="D136" s="1"/>
      <c r="E136" s="1"/>
      <c r="F136" s="1"/>
      <c r="G136" s="1"/>
      <c r="H136" s="1"/>
    </row>
    <row r="137" spans="1:8" ht="12.75">
      <c r="A137" s="1"/>
      <c r="B137" s="1"/>
      <c r="C137" s="1"/>
      <c r="D137" s="1"/>
      <c r="E137" s="1"/>
      <c r="F137" s="1"/>
      <c r="G137" s="1"/>
      <c r="H137" s="1"/>
    </row>
    <row r="138" spans="1:8" ht="12.75">
      <c r="A138" s="1"/>
      <c r="B138" s="1"/>
      <c r="C138" s="1"/>
      <c r="D138" s="1"/>
      <c r="E138" s="1"/>
      <c r="F138" s="1"/>
      <c r="G138" s="1"/>
      <c r="H138" s="1"/>
    </row>
    <row r="139" spans="1:8" ht="12.75">
      <c r="A139" s="1"/>
      <c r="B139" s="1"/>
      <c r="C139" s="1"/>
      <c r="D139" s="1"/>
      <c r="E139" s="1"/>
      <c r="F139" s="1"/>
      <c r="G139" s="1"/>
      <c r="H139" s="1"/>
    </row>
    <row r="140" spans="1:8" ht="12.75">
      <c r="A140" s="1"/>
      <c r="B140" s="1"/>
      <c r="C140" s="1"/>
      <c r="D140" s="1"/>
      <c r="E140" s="1"/>
      <c r="F140" s="1"/>
      <c r="G140" s="1"/>
      <c r="H140" s="1"/>
    </row>
    <row r="141" spans="1:8" ht="12.75">
      <c r="A141" s="1"/>
      <c r="B141" s="1"/>
      <c r="C141" s="1"/>
      <c r="D141" s="1"/>
      <c r="E141" s="1"/>
      <c r="F141" s="1"/>
      <c r="G141" s="1"/>
      <c r="H141" s="1"/>
    </row>
    <row r="142" spans="1:8" ht="12.75">
      <c r="A142" s="1"/>
      <c r="B142" s="1"/>
      <c r="C142" s="1"/>
      <c r="D142" s="1"/>
      <c r="E142" s="1"/>
      <c r="F142" s="1"/>
      <c r="G142" s="1"/>
      <c r="H142" s="1"/>
    </row>
    <row r="143" spans="1:8" ht="12.75">
      <c r="A143" s="1"/>
      <c r="B143" s="1"/>
      <c r="C143" s="1"/>
      <c r="D143" s="1"/>
      <c r="E143" s="1"/>
      <c r="F143" s="1"/>
      <c r="G143" s="1"/>
      <c r="H143" s="1"/>
    </row>
    <row r="144" spans="1:8" ht="12.75">
      <c r="A144" s="1"/>
      <c r="B144" s="1"/>
      <c r="C144" s="1"/>
      <c r="D144" s="1"/>
      <c r="E144" s="1"/>
      <c r="F144" s="1"/>
      <c r="G144" s="1"/>
      <c r="H144" s="1"/>
    </row>
    <row r="145" spans="1:8" ht="12.75">
      <c r="A145" s="1"/>
      <c r="B145" s="1"/>
      <c r="C145" s="1"/>
      <c r="D145" s="1"/>
      <c r="E145" s="1"/>
      <c r="F145" s="1"/>
      <c r="G145" s="1"/>
      <c r="H145" s="1"/>
    </row>
    <row r="146" spans="1:8" ht="12.75">
      <c r="A146" s="1"/>
      <c r="B146" s="1"/>
      <c r="C146" s="1"/>
      <c r="D146" s="1"/>
      <c r="E146" s="1"/>
      <c r="F146" s="1"/>
      <c r="G146" s="1"/>
      <c r="H146" s="1"/>
    </row>
    <row r="147" spans="1:8" ht="12.75">
      <c r="A147" s="1"/>
      <c r="B147" s="1"/>
      <c r="C147" s="1"/>
      <c r="D147" s="1"/>
      <c r="E147" s="1"/>
      <c r="F147" s="1"/>
      <c r="G147" s="1"/>
      <c r="H147" s="1"/>
    </row>
    <row r="148" spans="1:8" ht="12.75">
      <c r="A148" s="1"/>
      <c r="B148" s="1"/>
      <c r="C148" s="1"/>
      <c r="D148" s="1"/>
      <c r="E148" s="1"/>
      <c r="F148" s="1"/>
      <c r="G148" s="1"/>
      <c r="H148" s="1"/>
    </row>
    <row r="149" spans="1:8" ht="12.75">
      <c r="A149" s="1"/>
      <c r="B149" s="1"/>
      <c r="C149" s="1"/>
      <c r="D149" s="1"/>
      <c r="E149" s="1"/>
      <c r="F149" s="1"/>
      <c r="G149" s="1"/>
      <c r="H149" s="1"/>
    </row>
    <row r="150" spans="1:8" ht="12.75">
      <c r="A150" s="1"/>
      <c r="B150" s="1"/>
      <c r="C150" s="1"/>
      <c r="D150" s="1"/>
      <c r="E150" s="1"/>
      <c r="F150" s="1"/>
      <c r="G150" s="1"/>
      <c r="H150" s="1"/>
    </row>
    <row r="151" spans="1:8" ht="12.75">
      <c r="A151" s="1"/>
      <c r="B151" s="1"/>
      <c r="C151" s="1"/>
      <c r="D151" s="1"/>
      <c r="E151" s="1"/>
      <c r="F151" s="1"/>
      <c r="G151" s="1"/>
      <c r="H151" s="1"/>
    </row>
    <row r="152" spans="1:8" ht="12.75">
      <c r="A152" s="1"/>
      <c r="B152" s="1"/>
      <c r="C152" s="1"/>
      <c r="D152" s="1"/>
      <c r="E152" s="1"/>
      <c r="F152" s="1"/>
      <c r="G152" s="1"/>
      <c r="H152" s="1"/>
    </row>
    <row r="153" spans="1:8" ht="12.75">
      <c r="A153" s="1"/>
      <c r="B153" s="1"/>
      <c r="C153" s="1"/>
      <c r="D153" s="1"/>
      <c r="E153" s="1"/>
      <c r="F153" s="1"/>
      <c r="G153" s="1"/>
      <c r="H153" s="1"/>
    </row>
    <row r="154" spans="1:8" ht="12.75">
      <c r="A154" s="1"/>
      <c r="B154" s="1"/>
      <c r="C154" s="1"/>
      <c r="D154" s="1"/>
      <c r="E154" s="1"/>
      <c r="F154" s="1"/>
      <c r="G154" s="1"/>
      <c r="H154" s="1"/>
    </row>
    <row r="155" spans="1:8" ht="12.75">
      <c r="A155" s="1"/>
      <c r="B155" s="1"/>
      <c r="C155" s="1"/>
      <c r="D155" s="1"/>
      <c r="E155" s="1"/>
      <c r="F155" s="1"/>
      <c r="G155" s="1"/>
      <c r="H155" s="1"/>
    </row>
    <row r="156" spans="1:8" ht="12.75">
      <c r="A156" s="1"/>
      <c r="B156" s="1"/>
      <c r="C156" s="1"/>
      <c r="D156" s="1"/>
      <c r="E156" s="1"/>
      <c r="F156" s="1"/>
      <c r="G156" s="1"/>
      <c r="H156" s="1"/>
    </row>
    <row r="157" spans="1:8" ht="12.75">
      <c r="A157" s="1"/>
      <c r="B157" s="1"/>
      <c r="C157" s="1"/>
      <c r="D157" s="1"/>
      <c r="E157" s="1"/>
      <c r="F157" s="1"/>
      <c r="G157" s="1"/>
      <c r="H157" s="1"/>
    </row>
    <row r="158" spans="1:8" ht="12.75">
      <c r="A158" s="1"/>
      <c r="B158" s="1"/>
      <c r="C158" s="1"/>
      <c r="D158" s="1"/>
      <c r="E158" s="1"/>
      <c r="F158" s="1"/>
      <c r="G158" s="1"/>
      <c r="H158" s="1"/>
    </row>
    <row r="159" spans="1:8" ht="12.75">
      <c r="A159" s="1"/>
      <c r="B159" s="1"/>
      <c r="C159" s="1"/>
      <c r="D159" s="1"/>
      <c r="E159" s="1"/>
      <c r="F159" s="1"/>
      <c r="G159" s="1"/>
      <c r="H159" s="1"/>
    </row>
    <row r="160" spans="1:8" ht="12.75">
      <c r="A160" s="1"/>
      <c r="B160" s="1"/>
      <c r="C160" s="1"/>
      <c r="D160" s="1"/>
      <c r="E160" s="1"/>
      <c r="F160" s="1"/>
      <c r="G160" s="1"/>
      <c r="H160" s="1"/>
    </row>
    <row r="161" spans="1:8" ht="12.75">
      <c r="A161" s="1"/>
      <c r="B161" s="1"/>
      <c r="C161" s="1"/>
      <c r="D161" s="1"/>
      <c r="E161" s="1"/>
      <c r="F161" s="1"/>
      <c r="G161" s="1"/>
      <c r="H161" s="1"/>
    </row>
    <row r="162" spans="1:8" ht="12.75">
      <c r="A162" s="1"/>
      <c r="B162" s="1"/>
      <c r="C162" s="1"/>
      <c r="D162" s="1"/>
      <c r="E162" s="1"/>
      <c r="F162" s="1"/>
      <c r="G162" s="1"/>
      <c r="H162" s="1"/>
    </row>
    <row r="163" spans="1:8" ht="12.75">
      <c r="A163" s="1"/>
      <c r="B163" s="1"/>
      <c r="C163" s="1"/>
      <c r="D163" s="1"/>
      <c r="E163" s="1"/>
      <c r="F163" s="1"/>
      <c r="G163" s="1"/>
      <c r="H163" s="1"/>
    </row>
    <row r="164" spans="1:8" ht="12.75">
      <c r="A164" s="1"/>
      <c r="B164" s="1"/>
      <c r="C164" s="1"/>
      <c r="D164" s="1"/>
      <c r="E164" s="1"/>
      <c r="F164" s="1"/>
      <c r="G164" s="1"/>
      <c r="H164" s="1"/>
    </row>
    <row r="165" spans="1:8" ht="12.75">
      <c r="A165" s="1"/>
      <c r="B165" s="1"/>
      <c r="C165" s="1"/>
      <c r="D165" s="1"/>
      <c r="E165" s="1"/>
      <c r="F165" s="1"/>
      <c r="G165" s="1"/>
      <c r="H165" s="1"/>
    </row>
    <row r="166" spans="1:8" ht="12.75">
      <c r="A166" s="1"/>
      <c r="B166" s="1"/>
      <c r="C166" s="1"/>
      <c r="D166" s="1"/>
      <c r="E166" s="1"/>
      <c r="F166" s="1"/>
      <c r="G166" s="1"/>
      <c r="H166" s="1"/>
    </row>
    <row r="167" spans="1:8" ht="12.75">
      <c r="A167" s="1"/>
      <c r="B167" s="1"/>
      <c r="C167" s="1"/>
      <c r="D167" s="1"/>
      <c r="E167" s="1"/>
      <c r="F167" s="1"/>
      <c r="G167" s="1"/>
      <c r="H167" s="1"/>
    </row>
    <row r="168" spans="1:8" ht="12.75">
      <c r="A168" s="1"/>
      <c r="B168" s="1"/>
      <c r="C168" s="1"/>
      <c r="D168" s="1"/>
      <c r="E168" s="1"/>
      <c r="F168" s="1"/>
      <c r="G168" s="1"/>
      <c r="H168" s="1"/>
    </row>
    <row r="169" spans="1:8" ht="12.75">
      <c r="A169" s="1"/>
      <c r="B169" s="1"/>
      <c r="C169" s="1"/>
      <c r="D169" s="1"/>
      <c r="E169" s="1"/>
      <c r="F169" s="1"/>
      <c r="G169" s="1"/>
      <c r="H169" s="1"/>
    </row>
    <row r="170" spans="1:8" ht="12.75">
      <c r="A170" s="1"/>
      <c r="B170" s="1"/>
      <c r="C170" s="1"/>
      <c r="D170" s="1"/>
      <c r="E170" s="1"/>
      <c r="F170" s="1"/>
      <c r="G170" s="1"/>
      <c r="H170" s="1"/>
    </row>
    <row r="171" spans="1:8" ht="12.75">
      <c r="A171" s="1"/>
      <c r="B171" s="1"/>
      <c r="C171" s="1"/>
      <c r="D171" s="1"/>
      <c r="E171" s="1"/>
      <c r="F171" s="1"/>
      <c r="G171" s="1"/>
      <c r="H171" s="1"/>
    </row>
    <row r="172" spans="1:8" ht="12.75">
      <c r="A172" s="1"/>
      <c r="B172" s="1"/>
      <c r="C172" s="1"/>
      <c r="D172" s="1"/>
      <c r="E172" s="1"/>
      <c r="F172" s="1"/>
      <c r="G172" s="1"/>
      <c r="H172" s="1"/>
    </row>
    <row r="173" spans="1:8" ht="12.75">
      <c r="A173" s="1"/>
      <c r="B173" s="1"/>
      <c r="C173" s="1"/>
      <c r="D173" s="1"/>
      <c r="E173" s="1"/>
      <c r="F173" s="1"/>
      <c r="G173" s="1"/>
      <c r="H173" s="1"/>
    </row>
    <row r="174" spans="1:8" ht="12.75">
      <c r="A174" s="1"/>
      <c r="B174" s="1"/>
      <c r="C174" s="1"/>
      <c r="D174" s="1"/>
      <c r="E174" s="1"/>
      <c r="F174" s="1"/>
      <c r="G174" s="1"/>
      <c r="H174" s="1"/>
    </row>
    <row r="175" spans="1:8" ht="12.75">
      <c r="A175" s="1"/>
      <c r="B175" s="1"/>
      <c r="C175" s="1"/>
      <c r="D175" s="1"/>
      <c r="E175" s="1"/>
      <c r="F175" s="1"/>
      <c r="G175" s="1"/>
      <c r="H175" s="1"/>
    </row>
    <row r="176" spans="1:8" ht="12.75">
      <c r="A176" s="1"/>
      <c r="B176" s="1"/>
      <c r="C176" s="1"/>
      <c r="D176" s="1"/>
      <c r="E176" s="1"/>
      <c r="F176" s="1"/>
      <c r="G176" s="1"/>
      <c r="H176" s="1"/>
    </row>
    <row r="177" spans="1:8" ht="12.75">
      <c r="A177" s="1"/>
      <c r="B177" s="1"/>
      <c r="C177" s="1"/>
      <c r="D177" s="1"/>
      <c r="E177" s="1"/>
      <c r="F177" s="1"/>
      <c r="G177" s="1"/>
      <c r="H177" s="1"/>
    </row>
    <row r="178" spans="1:8" ht="12.75">
      <c r="A178" s="1"/>
      <c r="B178" s="1"/>
      <c r="C178" s="1"/>
      <c r="D178" s="1"/>
      <c r="E178" s="1"/>
      <c r="F178" s="1"/>
      <c r="G178" s="1"/>
      <c r="H178" s="1"/>
    </row>
    <row r="179" spans="1:8" ht="12.75">
      <c r="A179" s="1"/>
      <c r="B179" s="1"/>
      <c r="C179" s="1"/>
      <c r="D179" s="1"/>
      <c r="E179" s="1"/>
      <c r="F179" s="1"/>
      <c r="G179" s="1"/>
      <c r="H179" s="1"/>
    </row>
    <row r="180" spans="1:8" ht="12.75">
      <c r="A180" s="1"/>
      <c r="B180" s="1"/>
      <c r="C180" s="1"/>
      <c r="D180" s="1"/>
      <c r="E180" s="1"/>
      <c r="F180" s="1"/>
      <c r="G180" s="1"/>
      <c r="H180" s="1"/>
    </row>
    <row r="181" spans="1:8" ht="12.75">
      <c r="A181" s="1"/>
      <c r="B181" s="1"/>
      <c r="C181" s="1"/>
      <c r="D181" s="1"/>
      <c r="E181" s="1"/>
      <c r="F181" s="1"/>
      <c r="G181" s="1"/>
      <c r="H181" s="1"/>
    </row>
    <row r="182" spans="1:8" ht="12.75">
      <c r="A182" s="1"/>
      <c r="B182" s="1"/>
      <c r="C182" s="1"/>
      <c r="D182" s="1"/>
      <c r="E182" s="1"/>
      <c r="F182" s="1"/>
      <c r="G182" s="1"/>
      <c r="H182" s="1"/>
    </row>
    <row r="183" spans="1:8" ht="12.75">
      <c r="A183" s="1"/>
      <c r="B183" s="1"/>
      <c r="C183" s="1"/>
      <c r="D183" s="1"/>
      <c r="E183" s="1"/>
      <c r="F183" s="1"/>
      <c r="G183" s="1"/>
      <c r="H183" s="1"/>
    </row>
    <row r="184" spans="1:8" ht="12.75">
      <c r="A184" s="1"/>
      <c r="B184" s="1"/>
      <c r="C184" s="1"/>
      <c r="D184" s="1"/>
      <c r="E184" s="1"/>
      <c r="F184" s="1"/>
      <c r="G184" s="1"/>
      <c r="H184" s="1"/>
    </row>
    <row r="185" spans="1:8" ht="12.75">
      <c r="A185" s="1"/>
      <c r="B185" s="1"/>
      <c r="C185" s="1"/>
      <c r="D185" s="1"/>
      <c r="E185" s="1"/>
      <c r="F185" s="1"/>
      <c r="G185" s="1"/>
      <c r="H185" s="1"/>
    </row>
    <row r="186" spans="1:8" ht="12.75">
      <c r="A186" s="1"/>
      <c r="B186" s="1"/>
      <c r="C186" s="1"/>
      <c r="D186" s="1"/>
      <c r="E186" s="1"/>
      <c r="F186" s="1"/>
      <c r="G186" s="1"/>
      <c r="H186" s="1"/>
    </row>
    <row r="187" spans="1:8" ht="12.75">
      <c r="A187" s="1"/>
      <c r="B187" s="1"/>
      <c r="C187" s="1"/>
      <c r="D187" s="1"/>
      <c r="E187" s="1"/>
      <c r="F187" s="1"/>
      <c r="G187" s="1"/>
      <c r="H187" s="1"/>
    </row>
    <row r="188" spans="1:8" ht="12.75">
      <c r="A188" s="1"/>
      <c r="B188" s="1"/>
      <c r="C188" s="1"/>
      <c r="D188" s="1"/>
      <c r="E188" s="1"/>
      <c r="F188" s="1"/>
      <c r="G188" s="1"/>
      <c r="H188" s="1"/>
    </row>
    <row r="189" spans="1:8" ht="12.75">
      <c r="A189" s="1"/>
      <c r="B189" s="1"/>
      <c r="C189" s="1"/>
      <c r="D189" s="1"/>
      <c r="E189" s="1"/>
      <c r="F189" s="1"/>
      <c r="G189" s="1"/>
      <c r="H189" s="1"/>
    </row>
    <row r="190" spans="1:8" ht="12.75">
      <c r="A190" s="1"/>
      <c r="B190" s="1"/>
      <c r="C190" s="1"/>
      <c r="D190" s="1"/>
      <c r="E190" s="1"/>
      <c r="F190" s="1"/>
      <c r="G190" s="1"/>
      <c r="H190" s="1"/>
    </row>
    <row r="191" spans="1:8" ht="12.75">
      <c r="A191" s="1"/>
      <c r="B191" s="1"/>
      <c r="C191" s="1"/>
      <c r="D191" s="1"/>
      <c r="E191" s="1"/>
      <c r="F191" s="1"/>
      <c r="G191" s="1"/>
      <c r="H191" s="1"/>
    </row>
    <row r="192" spans="1:8" ht="12.75">
      <c r="A192" s="1"/>
      <c r="B192" s="1"/>
      <c r="C192" s="1"/>
      <c r="D192" s="1"/>
      <c r="E192" s="1"/>
      <c r="F192" s="1"/>
      <c r="G192" s="1"/>
      <c r="H192" s="1"/>
    </row>
    <row r="193" spans="1:8" ht="12.75">
      <c r="A193" s="1"/>
      <c r="B193" s="1"/>
      <c r="C193" s="1"/>
      <c r="D193" s="1"/>
      <c r="E193" s="1"/>
      <c r="F193" s="1"/>
      <c r="G193" s="1"/>
      <c r="H193" s="1"/>
    </row>
    <row r="194" spans="1:8" ht="12.75">
      <c r="A194" s="1"/>
      <c r="B194" s="1"/>
      <c r="C194" s="1"/>
      <c r="D194" s="1"/>
      <c r="E194" s="1"/>
      <c r="F194" s="1"/>
      <c r="G194" s="1"/>
      <c r="H194" s="1"/>
    </row>
    <row r="195" spans="1:8" ht="12.75">
      <c r="A195" s="1"/>
      <c r="B195" s="1"/>
      <c r="C195" s="1"/>
      <c r="D195" s="1"/>
      <c r="E195" s="1"/>
      <c r="F195" s="1"/>
      <c r="G195" s="1"/>
      <c r="H195" s="1"/>
    </row>
    <row r="196" spans="1:8" ht="12.75">
      <c r="A196" s="1"/>
      <c r="B196" s="1"/>
      <c r="C196" s="1"/>
      <c r="D196" s="1"/>
      <c r="E196" s="1"/>
      <c r="F196" s="1"/>
      <c r="G196" s="1"/>
      <c r="H196" s="1"/>
    </row>
    <row r="197" spans="1:8" ht="12.75">
      <c r="A197" s="1"/>
      <c r="B197" s="1"/>
      <c r="C197" s="1"/>
      <c r="D197" s="1"/>
      <c r="E197" s="1"/>
      <c r="F197" s="1"/>
      <c r="G197" s="1"/>
      <c r="H197" s="1"/>
    </row>
    <row r="198" spans="1:8" ht="12.75">
      <c r="A198" s="1"/>
      <c r="B198" s="1"/>
      <c r="C198" s="1"/>
      <c r="D198" s="1"/>
      <c r="E198" s="1"/>
      <c r="F198" s="1"/>
      <c r="G198" s="1"/>
      <c r="H198" s="1"/>
    </row>
    <row r="199" spans="1:8" ht="12.75">
      <c r="A199" s="1"/>
      <c r="B199" s="1"/>
      <c r="C199" s="1"/>
      <c r="D199" s="1"/>
      <c r="E199" s="1"/>
      <c r="F199" s="1"/>
      <c r="G199" s="1"/>
      <c r="H199" s="1"/>
    </row>
    <row r="200" spans="1:8" ht="12.75">
      <c r="A200" s="1"/>
      <c r="B200" s="1"/>
      <c r="C200" s="1"/>
      <c r="D200" s="1"/>
      <c r="E200" s="1"/>
      <c r="F200" s="1"/>
      <c r="G200" s="1"/>
      <c r="H200" s="1"/>
    </row>
    <row r="201" spans="1:8" ht="12.75">
      <c r="A201" s="1"/>
      <c r="B201" s="1"/>
      <c r="C201" s="1"/>
      <c r="D201" s="1"/>
      <c r="E201" s="1"/>
      <c r="F201" s="1"/>
      <c r="G201" s="1"/>
      <c r="H201" s="1"/>
    </row>
    <row r="202" spans="1:8" ht="12.75">
      <c r="A202" s="1"/>
      <c r="B202" s="1"/>
      <c r="C202" s="1"/>
      <c r="D202" s="1"/>
      <c r="E202" s="1"/>
      <c r="F202" s="1"/>
      <c r="G202" s="1"/>
      <c r="H202" s="1"/>
    </row>
    <row r="203" spans="1:8" ht="12.75">
      <c r="A203" s="1"/>
      <c r="B203" s="1"/>
      <c r="C203" s="1"/>
      <c r="D203" s="1"/>
      <c r="E203" s="1"/>
      <c r="F203" s="1"/>
      <c r="G203" s="1"/>
      <c r="H203" s="1"/>
    </row>
    <row r="204" spans="1:8" ht="12.75">
      <c r="A204" s="1"/>
      <c r="B204" s="1"/>
      <c r="C204" s="1"/>
      <c r="D204" s="1"/>
      <c r="E204" s="1"/>
      <c r="F204" s="1"/>
      <c r="G204" s="1"/>
      <c r="H204" s="1"/>
    </row>
    <row r="205" spans="1:8" ht="12.75">
      <c r="A205" s="1"/>
      <c r="B205" s="1"/>
      <c r="C205" s="1"/>
      <c r="D205" s="1"/>
      <c r="E205" s="1"/>
      <c r="F205" s="1"/>
      <c r="G205" s="1"/>
      <c r="H205" s="1"/>
    </row>
    <row r="206" spans="1:8" ht="12.75">
      <c r="A206" s="1"/>
      <c r="B206" s="1"/>
      <c r="C206" s="1"/>
      <c r="D206" s="1"/>
      <c r="E206" s="1"/>
      <c r="F206" s="1"/>
      <c r="G206" s="1"/>
      <c r="H206" s="1"/>
    </row>
    <row r="207" spans="1:8" ht="12.75">
      <c r="A207" s="1"/>
      <c r="B207" s="1"/>
      <c r="C207" s="1"/>
      <c r="D207" s="1"/>
      <c r="E207" s="1"/>
      <c r="F207" s="1"/>
      <c r="G207" s="1"/>
      <c r="H207" s="1"/>
    </row>
    <row r="208" spans="1:8" ht="12.75">
      <c r="A208" s="1"/>
      <c r="B208" s="1"/>
      <c r="C208" s="1"/>
      <c r="D208" s="1"/>
      <c r="E208" s="1"/>
      <c r="F208" s="1"/>
      <c r="G208" s="1"/>
      <c r="H208" s="1"/>
    </row>
    <row r="209" spans="1:8" ht="12.75">
      <c r="A209" s="1"/>
      <c r="B209" s="1"/>
      <c r="C209" s="1"/>
      <c r="D209" s="1"/>
      <c r="E209" s="1"/>
      <c r="F209" s="1"/>
      <c r="G209" s="1"/>
      <c r="H209" s="1"/>
    </row>
    <row r="210" spans="1:8" ht="12.75">
      <c r="A210" s="1"/>
      <c r="B210" s="1"/>
      <c r="C210" s="1"/>
      <c r="D210" s="1"/>
      <c r="E210" s="1"/>
      <c r="F210" s="1"/>
      <c r="G210" s="1"/>
      <c r="H210" s="1"/>
    </row>
    <row r="211" spans="1:8" ht="12.75">
      <c r="A211" s="1"/>
      <c r="B211" s="1"/>
      <c r="C211" s="1"/>
      <c r="D211" s="1"/>
      <c r="E211" s="1"/>
      <c r="F211" s="1"/>
      <c r="G211" s="1"/>
      <c r="H211" s="1"/>
    </row>
    <row r="212" spans="1:8" ht="12.75">
      <c r="A212" s="1"/>
      <c r="B212" s="1"/>
      <c r="C212" s="1"/>
      <c r="D212" s="1"/>
      <c r="E212" s="1"/>
      <c r="F212" s="1"/>
      <c r="G212" s="1"/>
      <c r="H212" s="1"/>
    </row>
    <row r="213" spans="1:8" ht="12.75">
      <c r="A213" s="1"/>
      <c r="B213" s="1"/>
      <c r="C213" s="1"/>
      <c r="D213" s="1"/>
      <c r="E213" s="1"/>
      <c r="F213" s="1"/>
      <c r="G213" s="1"/>
      <c r="H213" s="1"/>
    </row>
    <row r="214" spans="1:8" ht="12.75">
      <c r="A214" s="1"/>
      <c r="B214" s="1"/>
      <c r="C214" s="1"/>
      <c r="D214" s="1"/>
      <c r="E214" s="1"/>
      <c r="F214" s="1"/>
      <c r="G214" s="1"/>
      <c r="H214" s="1"/>
    </row>
    <row r="215" spans="1:8" ht="12.75">
      <c r="A215" s="1"/>
      <c r="B215" s="1"/>
      <c r="C215" s="1"/>
      <c r="D215" s="1"/>
      <c r="E215" s="1"/>
      <c r="F215" s="1"/>
      <c r="G215" s="1"/>
      <c r="H215" s="1"/>
    </row>
    <row r="216" spans="1:8" ht="12.75">
      <c r="A216" s="1"/>
      <c r="B216" s="1"/>
      <c r="C216" s="1"/>
      <c r="D216" s="1"/>
      <c r="E216" s="1"/>
      <c r="F216" s="1"/>
      <c r="G216" s="1"/>
      <c r="H216" s="1"/>
    </row>
    <row r="217" spans="1:8" ht="12.75">
      <c r="A217" s="1"/>
      <c r="B217" s="1"/>
      <c r="C217" s="1"/>
      <c r="D217" s="1"/>
      <c r="E217" s="1"/>
      <c r="F217" s="1"/>
      <c r="G217" s="1"/>
      <c r="H217" s="1"/>
    </row>
    <row r="218" spans="1:8" ht="12.75">
      <c r="A218" s="1"/>
      <c r="B218" s="1"/>
      <c r="C218" s="1"/>
      <c r="D218" s="1"/>
      <c r="E218" s="1"/>
      <c r="F218" s="1"/>
      <c r="G218" s="1"/>
      <c r="H218" s="1"/>
    </row>
    <row r="219" spans="1:8" ht="12.75">
      <c r="A219" s="1"/>
      <c r="B219" s="1"/>
      <c r="C219" s="1"/>
      <c r="D219" s="1"/>
      <c r="E219" s="1"/>
      <c r="F219" s="1"/>
      <c r="G219" s="1"/>
      <c r="H219" s="1"/>
    </row>
    <row r="220" spans="1:8" ht="12.75">
      <c r="A220" s="1"/>
      <c r="B220" s="1"/>
      <c r="C220" s="1"/>
      <c r="D220" s="1"/>
      <c r="E220" s="1"/>
      <c r="F220" s="1"/>
      <c r="G220" s="1"/>
      <c r="H220" s="1"/>
    </row>
    <row r="221" spans="1:8" ht="12.75">
      <c r="A221" s="1"/>
      <c r="B221" s="1"/>
      <c r="C221" s="1"/>
      <c r="D221" s="1"/>
      <c r="E221" s="1"/>
      <c r="F221" s="1"/>
      <c r="G221" s="1"/>
      <c r="H221" s="1"/>
    </row>
    <row r="222" spans="1:8" ht="12.75">
      <c r="A222" s="1"/>
      <c r="B222" s="1"/>
      <c r="C222" s="1"/>
      <c r="D222" s="1"/>
      <c r="E222" s="1"/>
      <c r="F222" s="1"/>
      <c r="G222" s="1"/>
      <c r="H222" s="1"/>
    </row>
    <row r="223" spans="1:8" ht="12.75">
      <c r="A223" s="1"/>
      <c r="B223" s="1"/>
      <c r="C223" s="1"/>
      <c r="D223" s="1"/>
      <c r="E223" s="1"/>
      <c r="F223" s="1"/>
      <c r="G223" s="1"/>
      <c r="H223" s="1"/>
    </row>
    <row r="224" spans="1:8" ht="12.75">
      <c r="A224" s="1"/>
      <c r="B224" s="1"/>
      <c r="C224" s="1"/>
      <c r="D224" s="1"/>
      <c r="E224" s="1"/>
      <c r="F224" s="1"/>
      <c r="G224" s="1"/>
      <c r="H224" s="1"/>
    </row>
    <row r="225" spans="1:8" ht="12.75">
      <c r="A225" s="1"/>
      <c r="B225" s="1"/>
      <c r="C225" s="1"/>
      <c r="D225" s="1"/>
      <c r="E225" s="1"/>
      <c r="F225" s="1"/>
      <c r="G225" s="1"/>
      <c r="H225" s="1"/>
    </row>
    <row r="226" spans="1:8" ht="12.75">
      <c r="A226" s="1"/>
      <c r="B226" s="1"/>
      <c r="C226" s="1"/>
      <c r="D226" s="1"/>
      <c r="E226" s="1"/>
      <c r="F226" s="1"/>
      <c r="G226" s="1"/>
      <c r="H226" s="1"/>
    </row>
    <row r="227" spans="1:8" ht="12.75">
      <c r="A227" s="1"/>
      <c r="B227" s="1"/>
      <c r="C227" s="1"/>
      <c r="D227" s="1"/>
      <c r="E227" s="1"/>
      <c r="F227" s="1"/>
      <c r="G227" s="1"/>
      <c r="H227" s="1"/>
    </row>
    <row r="228" spans="1:8" ht="12.75">
      <c r="A228" s="1"/>
      <c r="B228" s="1"/>
      <c r="C228" s="1"/>
      <c r="D228" s="1"/>
      <c r="E228" s="1"/>
      <c r="F228" s="1"/>
      <c r="G228" s="1"/>
      <c r="H228" s="1"/>
    </row>
    <row r="229" spans="1:8" ht="12.75">
      <c r="A229" s="1"/>
      <c r="B229" s="1"/>
      <c r="C229" s="1"/>
      <c r="D229" s="1"/>
      <c r="E229" s="1"/>
      <c r="F229" s="1"/>
      <c r="G229" s="1"/>
      <c r="H229" s="1"/>
    </row>
    <row r="230" spans="1:8" ht="12.75">
      <c r="A230" s="1"/>
      <c r="B230" s="1"/>
      <c r="C230" s="1"/>
      <c r="D230" s="1"/>
      <c r="E230" s="1"/>
      <c r="F230" s="1"/>
      <c r="G230" s="1"/>
      <c r="H230" s="1"/>
    </row>
    <row r="231" spans="1:8" ht="12.75">
      <c r="A231" s="1"/>
      <c r="B231" s="1"/>
      <c r="C231" s="1"/>
      <c r="D231" s="1"/>
      <c r="E231" s="1"/>
      <c r="F231" s="1"/>
      <c r="G231" s="1"/>
      <c r="H231" s="1"/>
    </row>
    <row r="232" spans="1:8" ht="12.75">
      <c r="A232" s="1"/>
      <c r="B232" s="1"/>
      <c r="C232" s="1"/>
      <c r="D232" s="1"/>
      <c r="E232" s="1"/>
      <c r="F232" s="1"/>
      <c r="G232" s="1"/>
      <c r="H232" s="1"/>
    </row>
    <row r="233" spans="1:8" ht="12.75">
      <c r="A233" s="1"/>
      <c r="B233" s="1"/>
      <c r="C233" s="1"/>
      <c r="D233" s="1"/>
      <c r="E233" s="1"/>
      <c r="F233" s="1"/>
      <c r="G233" s="1"/>
      <c r="H233" s="1"/>
    </row>
    <row r="234" spans="1:8" ht="12.75">
      <c r="A234" s="1"/>
      <c r="B234" s="1"/>
      <c r="C234" s="1"/>
      <c r="D234" s="1"/>
      <c r="E234" s="1"/>
      <c r="F234" s="1"/>
      <c r="G234" s="1"/>
      <c r="H234" s="1"/>
    </row>
    <row r="235" spans="1:8" ht="12.75">
      <c r="A235" s="1"/>
      <c r="B235" s="1"/>
      <c r="C235" s="1"/>
      <c r="D235" s="1"/>
      <c r="E235" s="1"/>
      <c r="F235" s="1"/>
      <c r="G235" s="1"/>
      <c r="H235" s="1"/>
    </row>
    <row r="236" spans="1:8" ht="12.75">
      <c r="A236" s="1"/>
      <c r="B236" s="1"/>
      <c r="C236" s="1"/>
      <c r="D236" s="1"/>
      <c r="E236" s="1"/>
      <c r="F236" s="1"/>
      <c r="G236" s="1"/>
      <c r="H236" s="1"/>
    </row>
    <row r="237" spans="1:8" ht="12.75">
      <c r="A237" s="1"/>
      <c r="B237" s="1"/>
      <c r="C237" s="1"/>
      <c r="D237" s="1"/>
      <c r="E237" s="1"/>
      <c r="F237" s="1"/>
      <c r="G237" s="1"/>
      <c r="H237" s="1"/>
    </row>
    <row r="238" spans="1:8" ht="12.75">
      <c r="A238" s="1"/>
      <c r="B238" s="1"/>
      <c r="C238" s="1"/>
      <c r="D238" s="1"/>
      <c r="E238" s="1"/>
      <c r="F238" s="1"/>
      <c r="G238" s="1"/>
      <c r="H238" s="1"/>
    </row>
    <row r="239" spans="1:8" ht="12.75">
      <c r="A239" s="1"/>
      <c r="B239" s="1"/>
      <c r="C239" s="1"/>
      <c r="D239" s="1"/>
      <c r="E239" s="1"/>
      <c r="F239" s="1"/>
      <c r="G239" s="1"/>
      <c r="H239" s="1"/>
    </row>
    <row r="240" spans="1:8" ht="12.75">
      <c r="A240" s="1"/>
      <c r="B240" s="1"/>
      <c r="C240" s="1"/>
      <c r="D240" s="1"/>
      <c r="E240" s="1"/>
      <c r="F240" s="1"/>
      <c r="G240" s="1"/>
      <c r="H240" s="1"/>
    </row>
    <row r="241" spans="1:8" ht="12.75">
      <c r="A241" s="1"/>
      <c r="B241" s="1"/>
      <c r="C241" s="1"/>
      <c r="D241" s="1"/>
      <c r="E241" s="1"/>
      <c r="F241" s="1"/>
      <c r="G241" s="1"/>
      <c r="H241" s="1"/>
    </row>
    <row r="242" spans="1:8" ht="12.75">
      <c r="A242" s="1"/>
      <c r="B242" s="1"/>
      <c r="C242" s="1"/>
      <c r="D242" s="1"/>
      <c r="E242" s="1"/>
      <c r="F242" s="1"/>
      <c r="G242" s="1"/>
      <c r="H242" s="1"/>
    </row>
    <row r="243" spans="1:8" ht="12.75">
      <c r="A243" s="1"/>
      <c r="B243" s="1"/>
      <c r="C243" s="1"/>
      <c r="D243" s="1"/>
      <c r="E243" s="1"/>
      <c r="F243" s="1"/>
      <c r="G243" s="1"/>
      <c r="H243" s="1"/>
    </row>
    <row r="244" spans="1:8" ht="12.75">
      <c r="A244" s="1"/>
      <c r="B244" s="1"/>
      <c r="C244" s="1"/>
      <c r="D244" s="1"/>
      <c r="E244" s="1"/>
      <c r="F244" s="1"/>
      <c r="G244" s="1"/>
      <c r="H244" s="1"/>
    </row>
    <row r="245" spans="1:8" ht="12.75">
      <c r="A245" s="1"/>
      <c r="B245" s="1"/>
      <c r="C245" s="1"/>
      <c r="D245" s="1"/>
      <c r="E245" s="1"/>
      <c r="F245" s="1"/>
      <c r="G245" s="1"/>
      <c r="H245" s="1"/>
    </row>
    <row r="246" spans="1:8" ht="12.75">
      <c r="A246" s="1"/>
      <c r="B246" s="1"/>
      <c r="C246" s="1"/>
      <c r="D246" s="1"/>
      <c r="E246" s="1"/>
      <c r="F246" s="1"/>
      <c r="G246" s="1"/>
      <c r="H246" s="1"/>
    </row>
    <row r="247" spans="1:8" ht="12.75">
      <c r="A247" s="1"/>
      <c r="B247" s="1"/>
      <c r="C247" s="1"/>
      <c r="D247" s="1"/>
      <c r="E247" s="1"/>
      <c r="F247" s="1"/>
      <c r="G247" s="1"/>
      <c r="H247" s="1"/>
    </row>
    <row r="248" spans="1:8" ht="12.75">
      <c r="A248" s="1"/>
      <c r="B248" s="1"/>
      <c r="C248" s="1"/>
      <c r="D248" s="1"/>
      <c r="E248" s="1"/>
      <c r="F248" s="1"/>
      <c r="G248" s="1"/>
      <c r="H248" s="1"/>
    </row>
    <row r="249" spans="1:8" ht="12.75">
      <c r="A249" s="1"/>
      <c r="B249" s="1"/>
      <c r="C249" s="1"/>
      <c r="D249" s="1"/>
      <c r="E249" s="1"/>
      <c r="F249" s="1"/>
      <c r="G249" s="1"/>
      <c r="H249" s="1"/>
    </row>
    <row r="250" spans="1:8" ht="12.75">
      <c r="A250" s="1"/>
      <c r="B250" s="1"/>
      <c r="C250" s="1"/>
      <c r="D250" s="1"/>
      <c r="E250" s="1"/>
      <c r="F250" s="1"/>
      <c r="G250" s="1"/>
      <c r="H250" s="1"/>
    </row>
    <row r="251" spans="1:8" ht="12.75">
      <c r="A251" s="1"/>
      <c r="B251" s="1"/>
      <c r="C251" s="1"/>
      <c r="D251" s="1"/>
      <c r="E251" s="1"/>
      <c r="F251" s="1"/>
      <c r="G251" s="1"/>
      <c r="H251" s="1"/>
    </row>
    <row r="252" spans="1:8" ht="12.75">
      <c r="A252" s="1"/>
      <c r="B252" s="1"/>
      <c r="C252" s="1"/>
      <c r="D252" s="1"/>
      <c r="E252" s="1"/>
      <c r="F252" s="1"/>
      <c r="G252" s="1"/>
      <c r="H252" s="1"/>
    </row>
    <row r="253" spans="1:8" ht="12.75">
      <c r="A253" s="1"/>
      <c r="B253" s="1"/>
      <c r="C253" s="1"/>
      <c r="D253" s="1"/>
      <c r="E253" s="1"/>
      <c r="F253" s="1"/>
      <c r="G253" s="1"/>
      <c r="H253" s="1"/>
    </row>
    <row r="254" spans="1:8" ht="12.75">
      <c r="A254" s="1"/>
      <c r="B254" s="1"/>
      <c r="C254" s="1"/>
      <c r="D254" s="1"/>
      <c r="E254" s="1"/>
      <c r="F254" s="1"/>
      <c r="G254" s="1"/>
      <c r="H254" s="1"/>
    </row>
    <row r="255" spans="1:8" ht="12.75">
      <c r="A255" s="1"/>
      <c r="B255" s="1"/>
      <c r="C255" s="1"/>
      <c r="D255" s="1"/>
      <c r="E255" s="1"/>
      <c r="F255" s="1"/>
      <c r="G255" s="1"/>
      <c r="H255" s="1"/>
    </row>
    <row r="256" spans="1:8" ht="12.75">
      <c r="A256" s="1"/>
      <c r="B256" s="1"/>
      <c r="C256" s="1"/>
      <c r="D256" s="1"/>
      <c r="E256" s="1"/>
      <c r="F256" s="1"/>
      <c r="G256" s="1"/>
      <c r="H256" s="1"/>
    </row>
    <row r="257" spans="1:8" ht="12.75">
      <c r="A257" s="1"/>
      <c r="B257" s="1"/>
      <c r="C257" s="1"/>
      <c r="D257" s="1"/>
      <c r="E257" s="1"/>
      <c r="F257" s="1"/>
      <c r="G257" s="1"/>
      <c r="H257" s="1"/>
    </row>
    <row r="258" spans="1:8" ht="12.75">
      <c r="A258" s="1"/>
      <c r="B258" s="1"/>
      <c r="C258" s="1"/>
      <c r="D258" s="1"/>
      <c r="E258" s="1"/>
      <c r="F258" s="1"/>
      <c r="G258" s="1"/>
      <c r="H258" s="1"/>
    </row>
    <row r="259" spans="1:8" ht="12.75">
      <c r="A259" s="1"/>
      <c r="B259" s="1"/>
      <c r="C259" s="1"/>
      <c r="D259" s="1"/>
      <c r="E259" s="1"/>
      <c r="F259" s="1"/>
      <c r="G259" s="1"/>
      <c r="H259" s="1"/>
    </row>
    <row r="260" spans="1:8" ht="12.75">
      <c r="A260" s="1"/>
      <c r="B260" s="1"/>
      <c r="C260" s="1"/>
      <c r="D260" s="1"/>
      <c r="E260" s="1"/>
      <c r="F260" s="1"/>
      <c r="G260" s="1"/>
      <c r="H260" s="1"/>
    </row>
    <row r="261" spans="1:8" ht="12.75">
      <c r="A261" s="1"/>
      <c r="B261" s="1"/>
      <c r="C261" s="1"/>
      <c r="D261" s="1"/>
      <c r="E261" s="1"/>
      <c r="F261" s="1"/>
      <c r="G261" s="1"/>
      <c r="H261" s="1"/>
    </row>
    <row r="262" spans="1:8" ht="12.75">
      <c r="A262" s="1"/>
      <c r="B262" s="1"/>
      <c r="C262" s="1"/>
      <c r="D262" s="1"/>
      <c r="E262" s="1"/>
      <c r="F262" s="1"/>
      <c r="G262" s="1"/>
      <c r="H262" s="1"/>
    </row>
    <row r="263" spans="1:8" ht="12.75">
      <c r="A263" s="1"/>
      <c r="B263" s="1"/>
      <c r="C263" s="1"/>
      <c r="D263" s="1"/>
      <c r="E263" s="1"/>
      <c r="F263" s="1"/>
      <c r="G263" s="1"/>
      <c r="H263" s="1"/>
    </row>
    <row r="264" spans="1:8" ht="12.75">
      <c r="A264" s="1"/>
      <c r="B264" s="1"/>
      <c r="C264" s="1"/>
      <c r="D264" s="1"/>
      <c r="E264" s="1"/>
      <c r="F264" s="1"/>
      <c r="G264" s="1"/>
      <c r="H264" s="1"/>
    </row>
    <row r="265" spans="1:8" ht="12.75">
      <c r="A265" s="1"/>
      <c r="B265" s="1"/>
      <c r="C265" s="1"/>
      <c r="D265" s="1"/>
      <c r="E265" s="1"/>
      <c r="F265" s="1"/>
      <c r="G265" s="1"/>
      <c r="H265" s="1"/>
    </row>
    <row r="266" spans="1:8" ht="12.75">
      <c r="A266" s="1"/>
      <c r="B266" s="1"/>
      <c r="C266" s="1"/>
      <c r="D266" s="1"/>
      <c r="E266" s="1"/>
      <c r="F266" s="1"/>
      <c r="G266" s="1"/>
      <c r="H266" s="1"/>
    </row>
    <row r="267" spans="1:8" ht="12.75">
      <c r="A267" s="1"/>
      <c r="B267" s="1"/>
      <c r="C267" s="1"/>
      <c r="D267" s="1"/>
      <c r="E267" s="1"/>
      <c r="F267" s="1"/>
      <c r="G267" s="1"/>
      <c r="H267" s="1"/>
    </row>
    <row r="268" spans="1:8" ht="12.75">
      <c r="A268" s="1"/>
      <c r="B268" s="1"/>
      <c r="C268" s="1"/>
      <c r="D268" s="1"/>
      <c r="E268" s="1"/>
      <c r="F268" s="1"/>
      <c r="G268" s="1"/>
      <c r="H268" s="1"/>
    </row>
    <row r="269" spans="1:8" ht="12.75">
      <c r="A269" s="1"/>
      <c r="B269" s="1"/>
      <c r="C269" s="1"/>
      <c r="D269" s="1"/>
      <c r="E269" s="1"/>
      <c r="F269" s="1"/>
      <c r="G269" s="1"/>
      <c r="H269" s="1"/>
    </row>
    <row r="270" spans="1:8" ht="12.75">
      <c r="A270" s="1"/>
      <c r="B270" s="1"/>
      <c r="C270" s="1"/>
      <c r="D270" s="1"/>
      <c r="E270" s="1"/>
      <c r="F270" s="1"/>
      <c r="G270" s="1"/>
      <c r="H270" s="1"/>
    </row>
    <row r="271" spans="1:8" ht="12.75">
      <c r="A271" s="1"/>
      <c r="B271" s="1"/>
      <c r="C271" s="1"/>
      <c r="D271" s="1"/>
      <c r="E271" s="1"/>
      <c r="F271" s="1"/>
      <c r="G271" s="1"/>
      <c r="H271" s="1"/>
    </row>
    <row r="272" spans="1:8" ht="12.75">
      <c r="A272" s="1"/>
      <c r="B272" s="1"/>
      <c r="C272" s="1"/>
      <c r="D272" s="1"/>
      <c r="E272" s="1"/>
      <c r="F272" s="1"/>
      <c r="G272" s="1"/>
      <c r="H272" s="1"/>
    </row>
    <row r="273" spans="1:8" ht="12.75">
      <c r="A273" s="1"/>
      <c r="B273" s="1"/>
      <c r="C273" s="1"/>
      <c r="D273" s="1"/>
      <c r="E273" s="1"/>
      <c r="F273" s="1"/>
      <c r="G273" s="1"/>
      <c r="H273" s="1"/>
    </row>
    <row r="274" spans="1:8" ht="12.75">
      <c r="A274" s="1"/>
      <c r="B274" s="1"/>
      <c r="C274" s="1"/>
      <c r="D274" s="1"/>
      <c r="E274" s="1"/>
      <c r="F274" s="1"/>
      <c r="G274" s="1"/>
      <c r="H274" s="1"/>
    </row>
    <row r="275" spans="1:8" ht="12.75">
      <c r="A275" s="1"/>
      <c r="B275" s="1"/>
      <c r="C275" s="1"/>
      <c r="D275" s="1"/>
      <c r="E275" s="1"/>
      <c r="F275" s="1"/>
      <c r="G275" s="1"/>
      <c r="H275" s="1"/>
    </row>
    <row r="276" spans="1:8" ht="12.75">
      <c r="A276" s="1"/>
      <c r="B276" s="1"/>
      <c r="C276" s="1"/>
      <c r="D276" s="1"/>
      <c r="E276" s="1"/>
      <c r="F276" s="1"/>
      <c r="G276" s="1"/>
      <c r="H276" s="1"/>
    </row>
    <row r="277" spans="1:8" ht="12.75">
      <c r="A277" s="1"/>
      <c r="B277" s="1"/>
      <c r="C277" s="1"/>
      <c r="D277" s="1"/>
      <c r="E277" s="1"/>
      <c r="F277" s="1"/>
      <c r="G277" s="1"/>
      <c r="H277" s="1"/>
    </row>
    <row r="278" spans="1:8" ht="12.75">
      <c r="A278" s="1"/>
      <c r="B278" s="1"/>
      <c r="C278" s="1"/>
      <c r="D278" s="1"/>
      <c r="E278" s="1"/>
      <c r="F278" s="1"/>
      <c r="G278" s="1"/>
      <c r="H278" s="1"/>
    </row>
    <row r="279" spans="1:8" ht="12.75">
      <c r="A279" s="1"/>
      <c r="B279" s="1"/>
      <c r="C279" s="1"/>
      <c r="D279" s="1"/>
      <c r="E279" s="1"/>
      <c r="F279" s="1"/>
      <c r="G279" s="1"/>
      <c r="H279" s="1"/>
    </row>
    <row r="280" spans="1:8" ht="12.75">
      <c r="A280" s="1"/>
      <c r="B280" s="1"/>
      <c r="C280" s="1"/>
      <c r="D280" s="1"/>
      <c r="E280" s="1"/>
      <c r="F280" s="1"/>
      <c r="G280" s="1"/>
      <c r="H280" s="1"/>
    </row>
    <row r="281" spans="1:8" ht="12.75">
      <c r="A281" s="1"/>
      <c r="B281" s="1"/>
      <c r="C281" s="1"/>
      <c r="D281" s="1"/>
      <c r="E281" s="1"/>
      <c r="F281" s="1"/>
      <c r="G281" s="1"/>
      <c r="H281" s="1"/>
    </row>
    <row r="282" spans="1:8" ht="12.75">
      <c r="A282" s="1"/>
      <c r="B282" s="1"/>
      <c r="C282" s="1"/>
      <c r="D282" s="1"/>
      <c r="E282" s="1"/>
      <c r="F282" s="1"/>
      <c r="G282" s="1"/>
      <c r="H282" s="1"/>
    </row>
    <row r="283" spans="1:8" ht="12.75">
      <c r="A283" s="1"/>
      <c r="B283" s="1"/>
      <c r="C283" s="1"/>
      <c r="D283" s="1"/>
      <c r="E283" s="1"/>
      <c r="F283" s="1"/>
      <c r="G283" s="1"/>
      <c r="H283" s="1"/>
    </row>
    <row r="284" spans="1:8" ht="12.75">
      <c r="A284" s="1"/>
      <c r="B284" s="1"/>
      <c r="C284" s="1"/>
      <c r="D284" s="1"/>
      <c r="E284" s="1"/>
      <c r="F284" s="1"/>
      <c r="G284" s="1"/>
      <c r="H284" s="1"/>
    </row>
    <row r="285" spans="1:8" ht="12.75">
      <c r="A285" s="1"/>
      <c r="B285" s="1"/>
      <c r="C285" s="1"/>
      <c r="D285" s="1"/>
      <c r="E285" s="1"/>
      <c r="F285" s="1"/>
      <c r="G285" s="1"/>
      <c r="H285" s="1"/>
    </row>
    <row r="286" spans="1:8" ht="12.75">
      <c r="A286" s="1"/>
      <c r="B286" s="1"/>
      <c r="C286" s="1"/>
      <c r="D286" s="1"/>
      <c r="E286" s="1"/>
      <c r="F286" s="1"/>
      <c r="G286" s="1"/>
      <c r="H286" s="1"/>
    </row>
    <row r="287" spans="1:8" ht="12.75">
      <c r="A287" s="1"/>
      <c r="B287" s="1"/>
      <c r="C287" s="1"/>
      <c r="D287" s="1"/>
      <c r="E287" s="1"/>
      <c r="F287" s="1"/>
      <c r="G287" s="1"/>
      <c r="H287" s="1"/>
    </row>
    <row r="288" spans="1:8" ht="12.75">
      <c r="A288" s="1"/>
      <c r="B288" s="1"/>
      <c r="C288" s="1"/>
      <c r="D288" s="1"/>
      <c r="E288" s="1"/>
      <c r="F288" s="1"/>
      <c r="G288" s="1"/>
      <c r="H288" s="1"/>
    </row>
    <row r="289" spans="1:8" ht="12.75">
      <c r="A289" s="1"/>
      <c r="B289" s="1"/>
      <c r="C289" s="1"/>
      <c r="D289" s="1"/>
      <c r="E289" s="1"/>
      <c r="F289" s="1"/>
      <c r="G289" s="1"/>
      <c r="H289" s="1"/>
    </row>
    <row r="290" spans="1:8" ht="12.75">
      <c r="A290" s="1"/>
      <c r="B290" s="1"/>
      <c r="C290" s="1"/>
      <c r="D290" s="1"/>
      <c r="E290" s="1"/>
      <c r="F290" s="1"/>
      <c r="G290" s="1"/>
      <c r="H290" s="1"/>
    </row>
    <row r="291" spans="1:8" ht="12.75">
      <c r="A291" s="1"/>
      <c r="B291" s="1"/>
      <c r="C291" s="1"/>
      <c r="D291" s="1"/>
      <c r="E291" s="1"/>
      <c r="F291" s="1"/>
      <c r="G291" s="1"/>
      <c r="H291" s="1"/>
    </row>
    <row r="292" spans="1:8" ht="12.75">
      <c r="A292" s="1"/>
      <c r="B292" s="1"/>
      <c r="C292" s="1"/>
      <c r="D292" s="1"/>
      <c r="E292" s="1"/>
      <c r="F292" s="1"/>
      <c r="G292" s="1"/>
      <c r="H292" s="1"/>
    </row>
    <row r="293" spans="1:8" ht="12.75">
      <c r="A293" s="1"/>
      <c r="B293" s="1"/>
      <c r="C293" s="1"/>
      <c r="D293" s="1"/>
      <c r="E293" s="1"/>
      <c r="F293" s="1"/>
      <c r="G293" s="1"/>
      <c r="H293" s="1"/>
    </row>
    <row r="294" spans="1:8" ht="12.75">
      <c r="A294" s="1"/>
      <c r="B294" s="1"/>
      <c r="C294" s="1"/>
      <c r="D294" s="1"/>
      <c r="E294" s="1"/>
      <c r="F294" s="1"/>
      <c r="G294" s="1"/>
      <c r="H294" s="1"/>
    </row>
    <row r="295" spans="1:8" ht="12.75">
      <c r="A295" s="1"/>
      <c r="B295" s="1"/>
      <c r="C295" s="1"/>
      <c r="D295" s="1"/>
      <c r="E295" s="1"/>
      <c r="F295" s="1"/>
      <c r="G295" s="1"/>
      <c r="H295" s="1"/>
    </row>
    <row r="296" spans="1:8" ht="12.75">
      <c r="A296" s="1"/>
      <c r="B296" s="1"/>
      <c r="C296" s="1"/>
      <c r="D296" s="1"/>
      <c r="E296" s="1"/>
      <c r="F296" s="1"/>
      <c r="G296" s="1"/>
      <c r="H296" s="1"/>
    </row>
    <row r="297" spans="1:8" ht="12.75">
      <c r="A297" s="1"/>
      <c r="B297" s="1"/>
      <c r="C297" s="1"/>
      <c r="D297" s="1"/>
      <c r="E297" s="1"/>
      <c r="F297" s="1"/>
      <c r="G297" s="1"/>
      <c r="H297" s="1"/>
    </row>
    <row r="298" spans="1:8" ht="12.75">
      <c r="A298" s="1"/>
      <c r="B298" s="1"/>
      <c r="C298" s="1"/>
      <c r="D298" s="1"/>
      <c r="E298" s="1"/>
      <c r="F298" s="1"/>
      <c r="G298" s="1"/>
      <c r="H298" s="1"/>
    </row>
    <row r="299" spans="1:8" ht="12.75">
      <c r="A299" s="1"/>
      <c r="B299" s="1"/>
      <c r="C299" s="1"/>
      <c r="D299" s="1"/>
      <c r="E299" s="1"/>
      <c r="F299" s="1"/>
      <c r="G299" s="1"/>
      <c r="H299" s="1"/>
    </row>
    <row r="300" spans="1:8" ht="12.75">
      <c r="A300" s="1"/>
      <c r="B300" s="1"/>
      <c r="C300" s="1"/>
      <c r="D300" s="1"/>
      <c r="E300" s="1"/>
      <c r="F300" s="1"/>
      <c r="G300" s="1"/>
      <c r="H300" s="1"/>
    </row>
    <row r="301" spans="1:8" ht="12.75">
      <c r="A301" s="1"/>
      <c r="B301" s="1"/>
      <c r="C301" s="1"/>
      <c r="D301" s="1"/>
      <c r="E301" s="1"/>
      <c r="F301" s="1"/>
      <c r="G301" s="1"/>
      <c r="H301" s="1"/>
    </row>
    <row r="302" spans="1:8" ht="12.75">
      <c r="A302" s="1"/>
      <c r="B302" s="1"/>
      <c r="C302" s="1"/>
      <c r="D302" s="1"/>
      <c r="E302" s="1"/>
      <c r="F302" s="1"/>
      <c r="G302" s="1"/>
      <c r="H302" s="1"/>
    </row>
    <row r="303" spans="1:8" ht="12.75">
      <c r="A303" s="1"/>
      <c r="B303" s="1"/>
      <c r="C303" s="1"/>
      <c r="D303" s="1"/>
      <c r="E303" s="1"/>
      <c r="F303" s="1"/>
      <c r="G303" s="1"/>
      <c r="H303" s="1"/>
    </row>
    <row r="304" spans="1:8" ht="12.75">
      <c r="A304" s="1"/>
      <c r="B304" s="1"/>
      <c r="C304" s="1"/>
      <c r="D304" s="1"/>
      <c r="E304" s="1"/>
      <c r="F304" s="1"/>
      <c r="G304" s="1"/>
      <c r="H304" s="1"/>
    </row>
    <row r="305" spans="1:8" ht="12.75">
      <c r="A305" s="1"/>
      <c r="B305" s="1"/>
      <c r="C305" s="1"/>
      <c r="D305" s="1"/>
      <c r="E305" s="1"/>
      <c r="F305" s="1"/>
      <c r="G305" s="1"/>
      <c r="H305" s="1"/>
    </row>
    <row r="306" spans="1:8" ht="12.75">
      <c r="A306" s="1"/>
      <c r="B306" s="1"/>
      <c r="C306" s="1"/>
      <c r="D306" s="1"/>
      <c r="E306" s="1"/>
      <c r="F306" s="1"/>
      <c r="G306" s="1"/>
      <c r="H306" s="1"/>
    </row>
    <row r="307" spans="1:8" ht="12.75">
      <c r="A307" s="1"/>
      <c r="B307" s="1"/>
      <c r="C307" s="1"/>
      <c r="D307" s="1"/>
      <c r="E307" s="1"/>
      <c r="F307" s="1"/>
      <c r="G307" s="1"/>
      <c r="H307" s="1"/>
    </row>
    <row r="308" spans="1:8" ht="12.75">
      <c r="A308" s="1"/>
      <c r="B308" s="1"/>
      <c r="C308" s="1"/>
      <c r="D308" s="1"/>
      <c r="E308" s="1"/>
      <c r="F308" s="1"/>
      <c r="G308" s="1"/>
      <c r="H308" s="1"/>
    </row>
    <row r="309" spans="1:8" ht="12.75">
      <c r="A309" s="1"/>
      <c r="B309" s="1"/>
      <c r="C309" s="1"/>
      <c r="D309" s="1"/>
      <c r="E309" s="1"/>
      <c r="F309" s="1"/>
      <c r="G309" s="1"/>
      <c r="H309" s="1"/>
    </row>
    <row r="310" spans="1:8" ht="12.75">
      <c r="A310" s="1"/>
      <c r="B310" s="1"/>
      <c r="C310" s="1"/>
      <c r="D310" s="1"/>
      <c r="E310" s="1"/>
      <c r="F310" s="1"/>
      <c r="G310" s="1"/>
      <c r="H310" s="1"/>
    </row>
    <row r="311" spans="1:8" ht="12.75">
      <c r="A311" s="1"/>
      <c r="B311" s="1"/>
      <c r="C311" s="1"/>
      <c r="D311" s="1"/>
      <c r="E311" s="1"/>
      <c r="F311" s="1"/>
      <c r="G311" s="1"/>
      <c r="H311" s="1"/>
    </row>
    <row r="312" spans="1:8" ht="12.75">
      <c r="A312" s="1"/>
      <c r="B312" s="1"/>
      <c r="C312" s="1"/>
      <c r="D312" s="1"/>
      <c r="E312" s="1"/>
      <c r="F312" s="1"/>
      <c r="G312" s="1"/>
      <c r="H312" s="1"/>
    </row>
    <row r="313" spans="1:8" ht="12.75">
      <c r="A313" s="1"/>
      <c r="B313" s="1"/>
      <c r="C313" s="1"/>
      <c r="D313" s="1"/>
      <c r="E313" s="1"/>
      <c r="F313" s="1"/>
      <c r="G313" s="1"/>
      <c r="H313" s="1"/>
    </row>
    <row r="314" spans="1:8" ht="12.75">
      <c r="A314" s="1"/>
      <c r="B314" s="1"/>
      <c r="C314" s="1"/>
      <c r="D314" s="1"/>
      <c r="E314" s="1"/>
      <c r="F314" s="1"/>
      <c r="G314" s="1"/>
      <c r="H314" s="1"/>
    </row>
    <row r="315" spans="1:8" ht="12.75">
      <c r="A315" s="1"/>
      <c r="B315" s="1"/>
      <c r="C315" s="1"/>
      <c r="D315" s="1"/>
      <c r="E315" s="1"/>
      <c r="F315" s="1"/>
      <c r="G315" s="1"/>
      <c r="H315" s="1"/>
    </row>
    <row r="316" spans="1:8" ht="12.75">
      <c r="A316" s="1"/>
      <c r="B316" s="1"/>
      <c r="C316" s="1"/>
      <c r="D316" s="1"/>
      <c r="E316" s="1"/>
      <c r="F316" s="1"/>
      <c r="G316" s="1"/>
      <c r="H316" s="1"/>
    </row>
    <row r="317" spans="1:8" ht="12.75">
      <c r="A317" s="1"/>
      <c r="B317" s="1"/>
      <c r="C317" s="1"/>
      <c r="D317" s="1"/>
      <c r="E317" s="1"/>
      <c r="F317" s="1"/>
      <c r="G317" s="1"/>
      <c r="H317" s="1"/>
    </row>
    <row r="318" spans="1:8" ht="12.75">
      <c r="A318" s="1"/>
      <c r="B318" s="1"/>
      <c r="C318" s="1"/>
      <c r="D318" s="1"/>
      <c r="E318" s="1"/>
      <c r="F318" s="1"/>
      <c r="G318" s="1"/>
      <c r="H318" s="1"/>
    </row>
    <row r="319" spans="1:8" ht="12.75">
      <c r="A319" s="1"/>
      <c r="B319" s="1"/>
      <c r="C319" s="1"/>
      <c r="D319" s="1"/>
      <c r="E319" s="1"/>
      <c r="F319" s="1"/>
      <c r="G319" s="1"/>
      <c r="H319" s="1"/>
    </row>
    <row r="320" spans="1:8" ht="12.75">
      <c r="A320" s="1"/>
      <c r="B320" s="1"/>
      <c r="C320" s="1"/>
      <c r="D320" s="1"/>
      <c r="E320" s="1"/>
      <c r="F320" s="1"/>
      <c r="G320" s="1"/>
      <c r="H320" s="1"/>
    </row>
    <row r="321" spans="1:8" ht="12.75">
      <c r="A321" s="1"/>
      <c r="B321" s="1"/>
      <c r="C321" s="1"/>
      <c r="D321" s="1"/>
      <c r="E321" s="1"/>
      <c r="F321" s="1"/>
      <c r="G321" s="1"/>
      <c r="H321" s="1"/>
    </row>
    <row r="322" spans="1:8" ht="12.75">
      <c r="A322" s="1"/>
      <c r="B322" s="1"/>
      <c r="C322" s="1"/>
      <c r="D322" s="1"/>
      <c r="E322" s="1"/>
      <c r="F322" s="1"/>
      <c r="G322" s="1"/>
      <c r="H322" s="1"/>
    </row>
    <row r="323" spans="1:8" ht="12.75">
      <c r="A323" s="1"/>
      <c r="B323" s="1"/>
      <c r="C323" s="1"/>
      <c r="D323" s="1"/>
      <c r="E323" s="1"/>
      <c r="F323" s="1"/>
      <c r="G323" s="1"/>
      <c r="H323" s="1"/>
    </row>
    <row r="324" spans="1:8" ht="12.75">
      <c r="A324" s="1"/>
      <c r="B324" s="1"/>
      <c r="C324" s="1"/>
      <c r="D324" s="1"/>
      <c r="E324" s="1"/>
      <c r="F324" s="1"/>
      <c r="G324" s="1"/>
      <c r="H324" s="1"/>
    </row>
    <row r="325" spans="1:8" ht="12.75">
      <c r="A325" s="1"/>
      <c r="B325" s="1"/>
      <c r="C325" s="1"/>
      <c r="D325" s="1"/>
      <c r="E325" s="1"/>
      <c r="F325" s="1"/>
      <c r="G325" s="1"/>
      <c r="H325" s="1"/>
    </row>
    <row r="326" spans="1:8" ht="12.75">
      <c r="A326" s="1"/>
      <c r="B326" s="1"/>
      <c r="C326" s="1"/>
      <c r="D326" s="1"/>
      <c r="E326" s="1"/>
      <c r="F326" s="1"/>
      <c r="G326" s="1"/>
      <c r="H326" s="1"/>
    </row>
    <row r="327" spans="1:8" ht="12.75">
      <c r="A327" s="1"/>
      <c r="B327" s="1"/>
      <c r="C327" s="1"/>
      <c r="D327" s="1"/>
      <c r="E327" s="1"/>
      <c r="F327" s="1"/>
      <c r="G327" s="1"/>
      <c r="H327" s="1"/>
    </row>
    <row r="328" spans="1:8" ht="12.75">
      <c r="A328" s="1"/>
      <c r="B328" s="1"/>
      <c r="C328" s="1"/>
      <c r="D328" s="1"/>
      <c r="E328" s="1"/>
      <c r="F328" s="1"/>
      <c r="G328" s="1"/>
      <c r="H328" s="1"/>
    </row>
    <row r="329" spans="1:8" ht="12.75">
      <c r="A329" s="1"/>
      <c r="B329" s="1"/>
      <c r="C329" s="1"/>
      <c r="D329" s="1"/>
      <c r="E329" s="1"/>
      <c r="F329" s="1"/>
      <c r="G329" s="1"/>
      <c r="H329" s="1"/>
    </row>
    <row r="330" spans="1:8" ht="12.75">
      <c r="A330" s="1"/>
      <c r="B330" s="1"/>
      <c r="C330" s="1"/>
      <c r="D330" s="1"/>
      <c r="E330" s="1"/>
      <c r="F330" s="1"/>
      <c r="G330" s="1"/>
      <c r="H330" s="1"/>
    </row>
    <row r="331" spans="1:8" ht="12.75">
      <c r="A331" s="1"/>
      <c r="B331" s="1"/>
      <c r="C331" s="1"/>
      <c r="D331" s="1"/>
      <c r="E331" s="1"/>
      <c r="F331" s="1"/>
      <c r="G331" s="1"/>
      <c r="H331" s="1"/>
    </row>
    <row r="332" spans="1:8" ht="12.75">
      <c r="A332" s="1"/>
      <c r="B332" s="1"/>
      <c r="C332" s="1"/>
      <c r="D332" s="1"/>
      <c r="E332" s="1"/>
      <c r="F332" s="1"/>
      <c r="G332" s="1"/>
      <c r="H332" s="1"/>
    </row>
    <row r="333" spans="1:8" ht="12.75">
      <c r="A333" s="1"/>
      <c r="B333" s="1"/>
      <c r="C333" s="1"/>
      <c r="D333" s="1"/>
      <c r="E333" s="1"/>
      <c r="F333" s="1"/>
      <c r="G333" s="1"/>
      <c r="H333" s="1"/>
    </row>
    <row r="334" spans="1:8" ht="12.75">
      <c r="A334" s="1"/>
      <c r="B334" s="1"/>
      <c r="C334" s="1"/>
      <c r="D334" s="1"/>
      <c r="E334" s="1"/>
      <c r="F334" s="1"/>
      <c r="G334" s="1"/>
      <c r="H334" s="1"/>
    </row>
    <row r="335" spans="1:8" ht="12.75">
      <c r="A335" s="1"/>
      <c r="B335" s="1"/>
      <c r="C335" s="1"/>
      <c r="D335" s="1"/>
      <c r="E335" s="1"/>
      <c r="F335" s="1"/>
      <c r="G335" s="1"/>
      <c r="H335" s="1"/>
    </row>
    <row r="336" spans="1:8" ht="12.75">
      <c r="A336" s="1"/>
      <c r="B336" s="1"/>
      <c r="C336" s="1"/>
      <c r="D336" s="1"/>
      <c r="E336" s="1"/>
      <c r="F336" s="1"/>
      <c r="G336" s="1"/>
      <c r="H336" s="1"/>
    </row>
    <row r="337" spans="1:8" ht="12.75">
      <c r="A337" s="1"/>
      <c r="B337" s="1"/>
      <c r="C337" s="1"/>
      <c r="D337" s="1"/>
      <c r="E337" s="1"/>
      <c r="F337" s="1"/>
      <c r="G337" s="1"/>
      <c r="H337" s="1"/>
    </row>
    <row r="338" spans="1:8" ht="12.75">
      <c r="A338" s="1"/>
      <c r="B338" s="1"/>
      <c r="C338" s="1"/>
      <c r="D338" s="1"/>
      <c r="E338" s="1"/>
      <c r="F338" s="1"/>
      <c r="G338" s="1"/>
      <c r="H338" s="1"/>
    </row>
    <row r="339" spans="1:8" ht="12.75">
      <c r="A339" s="1"/>
      <c r="B339" s="1"/>
      <c r="C339" s="1"/>
      <c r="D339" s="1"/>
      <c r="E339" s="1"/>
      <c r="F339" s="1"/>
      <c r="G339" s="1"/>
      <c r="H339" s="1"/>
    </row>
    <row r="340" spans="1:8" ht="12.75">
      <c r="A340" s="1"/>
      <c r="B340" s="1"/>
      <c r="C340" s="1"/>
      <c r="D340" s="1"/>
      <c r="E340" s="1"/>
      <c r="F340" s="1"/>
      <c r="G340" s="1"/>
      <c r="H340" s="1"/>
    </row>
    <row r="341" spans="1:8" ht="12.75">
      <c r="A341" s="1"/>
      <c r="B341" s="1"/>
      <c r="C341" s="1"/>
      <c r="D341" s="1"/>
      <c r="E341" s="1"/>
      <c r="F341" s="1"/>
      <c r="G341" s="1"/>
      <c r="H341" s="1"/>
    </row>
    <row r="342" spans="1:8" ht="12.75">
      <c r="A342" s="1"/>
      <c r="B342" s="1"/>
      <c r="C342" s="1"/>
      <c r="D342" s="1"/>
      <c r="E342" s="1"/>
      <c r="F342" s="1"/>
      <c r="G342" s="1"/>
      <c r="H342" s="1"/>
    </row>
    <row r="343" spans="1:8" ht="12.75">
      <c r="A343" s="1"/>
      <c r="B343" s="1"/>
      <c r="C343" s="1"/>
      <c r="D343" s="1"/>
      <c r="E343" s="1"/>
      <c r="F343" s="1"/>
      <c r="G343" s="1"/>
      <c r="H343" s="1"/>
    </row>
    <row r="344" spans="1:8" ht="12.75">
      <c r="A344" s="1"/>
      <c r="B344" s="1"/>
      <c r="C344" s="1"/>
      <c r="D344" s="1"/>
      <c r="E344" s="1"/>
      <c r="F344" s="1"/>
      <c r="G344" s="1"/>
      <c r="H344" s="1"/>
    </row>
  </sheetData>
  <sheetProtection/>
  <mergeCells count="3">
    <mergeCell ref="A1:H1"/>
    <mergeCell ref="A2:H2"/>
    <mergeCell ref="A3:I3"/>
  </mergeCells>
  <printOptions/>
  <pageMargins left="0.55" right="0.75" top="0.44" bottom="0.4" header="0.3" footer="0.33"/>
  <pageSetup horizontalDpi="600" verticalDpi="6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K344"/>
  <sheetViews>
    <sheetView zoomScalePageLayoutView="0" workbookViewId="0" topLeftCell="C1">
      <selection activeCell="M16" sqref="M16"/>
    </sheetView>
  </sheetViews>
  <sheetFormatPr defaultColWidth="9.140625" defaultRowHeight="12.75"/>
  <cols>
    <col min="1" max="1" width="7.8515625" style="0" customWidth="1"/>
    <col min="2" max="2" width="42.57421875" style="0" customWidth="1"/>
    <col min="3" max="3" width="5.28125" style="0" customWidth="1"/>
    <col min="4" max="4" width="13.421875" style="0" customWidth="1"/>
    <col min="5" max="5" width="13.140625" style="0" customWidth="1"/>
    <col min="6" max="6" width="15.00390625" style="0" customWidth="1"/>
    <col min="7" max="7" width="13.421875" style="0" customWidth="1"/>
    <col min="8" max="8" width="12.57421875" style="0" customWidth="1"/>
    <col min="9" max="9" width="10.140625" style="0" customWidth="1"/>
    <col min="10" max="11" width="0" style="0" hidden="1" customWidth="1"/>
  </cols>
  <sheetData>
    <row r="1" spans="1:8" ht="24" customHeight="1">
      <c r="A1" s="112" t="s">
        <v>401</v>
      </c>
      <c r="B1" s="112"/>
      <c r="C1" s="112"/>
      <c r="D1" s="112"/>
      <c r="E1" s="112"/>
      <c r="F1" s="112"/>
      <c r="G1" s="112"/>
      <c r="H1" s="112"/>
    </row>
    <row r="2" spans="1:8" ht="15.75">
      <c r="A2" s="113" t="s">
        <v>0</v>
      </c>
      <c r="B2" s="113"/>
      <c r="C2" s="113"/>
      <c r="D2" s="113"/>
      <c r="E2" s="113"/>
      <c r="F2" s="113"/>
      <c r="G2" s="113"/>
      <c r="H2" s="113"/>
    </row>
    <row r="3" spans="1:9" ht="15.75">
      <c r="A3" s="113" t="s">
        <v>90</v>
      </c>
      <c r="B3" s="113"/>
      <c r="C3" s="113"/>
      <c r="D3" s="113"/>
      <c r="E3" s="113"/>
      <c r="F3" s="113"/>
      <c r="G3" s="113"/>
      <c r="H3" s="113"/>
      <c r="I3" s="113"/>
    </row>
    <row r="5" spans="1:9" ht="60">
      <c r="A5" s="8" t="s">
        <v>2</v>
      </c>
      <c r="B5" s="8" t="s">
        <v>86</v>
      </c>
      <c r="C5" s="8" t="s">
        <v>87</v>
      </c>
      <c r="D5" s="8" t="s">
        <v>88</v>
      </c>
      <c r="E5" s="8" t="s">
        <v>89</v>
      </c>
      <c r="F5" s="8" t="s">
        <v>10</v>
      </c>
      <c r="G5" s="8" t="s">
        <v>11</v>
      </c>
      <c r="H5" s="8" t="s">
        <v>523</v>
      </c>
      <c r="I5" s="8" t="s">
        <v>524</v>
      </c>
    </row>
    <row r="6" spans="1:11" ht="15">
      <c r="A6" s="8">
        <v>1</v>
      </c>
      <c r="B6" s="27" t="s">
        <v>91</v>
      </c>
      <c r="C6" s="8">
        <v>1</v>
      </c>
      <c r="D6" s="8">
        <v>5000</v>
      </c>
      <c r="E6" s="26">
        <v>35309</v>
      </c>
      <c r="F6" s="8">
        <f>C6*D6</f>
        <v>5000</v>
      </c>
      <c r="G6" s="8">
        <f>F6*J6</f>
        <v>900</v>
      </c>
      <c r="H6" s="8">
        <f>'Equipments 2016'!I6</f>
        <v>1854</v>
      </c>
      <c r="I6" s="63">
        <f>H6-K6</f>
        <v>1520</v>
      </c>
      <c r="J6" s="46">
        <v>0.18</v>
      </c>
      <c r="K6">
        <f>ROUND(H6*J6,)</f>
        <v>334</v>
      </c>
    </row>
    <row r="7" spans="1:11" ht="15">
      <c r="A7" s="8">
        <v>2</v>
      </c>
      <c r="B7" s="27" t="s">
        <v>92</v>
      </c>
      <c r="C7" s="8">
        <v>1</v>
      </c>
      <c r="D7" s="8">
        <v>6000</v>
      </c>
      <c r="E7" s="26">
        <v>35309</v>
      </c>
      <c r="F7" s="8">
        <f aca="true" t="shared" si="0" ref="F7:F50">C7*D7</f>
        <v>6000</v>
      </c>
      <c r="G7" s="8">
        <f aca="true" t="shared" si="1" ref="G7:G50">F7*J7</f>
        <v>1080</v>
      </c>
      <c r="H7" s="8">
        <f>'Equipments 2016'!I7</f>
        <v>2225</v>
      </c>
      <c r="I7" s="63">
        <f aca="true" t="shared" si="2" ref="I7:I50">H7-K7</f>
        <v>1824</v>
      </c>
      <c r="J7" s="46">
        <v>0.18</v>
      </c>
      <c r="K7">
        <f aca="true" t="shared" si="3" ref="K7:K50">ROUND(H7*J7,)</f>
        <v>401</v>
      </c>
    </row>
    <row r="8" spans="1:11" ht="15">
      <c r="A8" s="8">
        <v>3</v>
      </c>
      <c r="B8" s="27" t="s">
        <v>93</v>
      </c>
      <c r="C8" s="8">
        <v>1</v>
      </c>
      <c r="D8" s="8">
        <v>5000</v>
      </c>
      <c r="E8" s="26">
        <v>35309</v>
      </c>
      <c r="F8" s="8">
        <f t="shared" si="0"/>
        <v>5000</v>
      </c>
      <c r="G8" s="8">
        <f t="shared" si="1"/>
        <v>900</v>
      </c>
      <c r="H8" s="8">
        <f>'Equipments 2016'!I8</f>
        <v>1854</v>
      </c>
      <c r="I8" s="63">
        <f t="shared" si="2"/>
        <v>1520</v>
      </c>
      <c r="J8" s="46">
        <v>0.18</v>
      </c>
      <c r="K8">
        <f t="shared" si="3"/>
        <v>334</v>
      </c>
    </row>
    <row r="9" spans="1:11" ht="15">
      <c r="A9" s="8">
        <v>4</v>
      </c>
      <c r="B9" s="27" t="s">
        <v>94</v>
      </c>
      <c r="C9" s="8">
        <v>1</v>
      </c>
      <c r="D9" s="8">
        <v>1500</v>
      </c>
      <c r="E9" s="26">
        <v>32417</v>
      </c>
      <c r="F9" s="8">
        <f t="shared" si="0"/>
        <v>1500</v>
      </c>
      <c r="G9" s="8">
        <f t="shared" si="1"/>
        <v>270</v>
      </c>
      <c r="H9" s="8">
        <f>'Equipments 2016'!I9</f>
        <v>556</v>
      </c>
      <c r="I9" s="63">
        <f t="shared" si="2"/>
        <v>456</v>
      </c>
      <c r="J9" s="46">
        <v>0.18</v>
      </c>
      <c r="K9">
        <f t="shared" si="3"/>
        <v>100</v>
      </c>
    </row>
    <row r="10" spans="1:11" ht="15">
      <c r="A10" s="8">
        <v>5</v>
      </c>
      <c r="B10" s="27" t="s">
        <v>95</v>
      </c>
      <c r="C10" s="8">
        <v>1</v>
      </c>
      <c r="D10" s="8">
        <v>6000</v>
      </c>
      <c r="E10" s="26">
        <v>35309</v>
      </c>
      <c r="F10" s="8">
        <f t="shared" si="0"/>
        <v>6000</v>
      </c>
      <c r="G10" s="8">
        <f t="shared" si="1"/>
        <v>1080</v>
      </c>
      <c r="H10" s="8">
        <f>'Equipments 2016'!I10</f>
        <v>2225</v>
      </c>
      <c r="I10" s="63">
        <f t="shared" si="2"/>
        <v>1824</v>
      </c>
      <c r="J10" s="46">
        <v>0.18</v>
      </c>
      <c r="K10">
        <f t="shared" si="3"/>
        <v>401</v>
      </c>
    </row>
    <row r="11" spans="1:11" ht="15">
      <c r="A11" s="28">
        <v>6</v>
      </c>
      <c r="B11" s="27" t="s">
        <v>96</v>
      </c>
      <c r="C11" s="8">
        <v>4</v>
      </c>
      <c r="D11" s="8">
        <v>3000</v>
      </c>
      <c r="E11" s="26">
        <v>30864</v>
      </c>
      <c r="F11" s="8">
        <f t="shared" si="0"/>
        <v>12000</v>
      </c>
      <c r="G11" s="8">
        <f t="shared" si="1"/>
        <v>2160</v>
      </c>
      <c r="H11" s="8">
        <f>'Equipments 2016'!I11</f>
        <v>4449</v>
      </c>
      <c r="I11" s="63">
        <f t="shared" si="2"/>
        <v>3648</v>
      </c>
      <c r="J11" s="46">
        <v>0.18</v>
      </c>
      <c r="K11">
        <f t="shared" si="3"/>
        <v>801</v>
      </c>
    </row>
    <row r="12" spans="1:11" ht="15">
      <c r="A12" s="28">
        <v>7</v>
      </c>
      <c r="B12" s="27" t="s">
        <v>97</v>
      </c>
      <c r="C12" s="8">
        <v>1</v>
      </c>
      <c r="D12" s="8">
        <v>3500</v>
      </c>
      <c r="E12" s="26">
        <v>32782</v>
      </c>
      <c r="F12" s="8">
        <f t="shared" si="0"/>
        <v>3500</v>
      </c>
      <c r="G12" s="8">
        <f t="shared" si="1"/>
        <v>630</v>
      </c>
      <c r="H12" s="8">
        <f>'Equipments 2016'!I12</f>
        <v>1297</v>
      </c>
      <c r="I12" s="63">
        <f t="shared" si="2"/>
        <v>1064</v>
      </c>
      <c r="J12" s="46">
        <v>0.18</v>
      </c>
      <c r="K12">
        <f t="shared" si="3"/>
        <v>233</v>
      </c>
    </row>
    <row r="13" spans="1:11" ht="15">
      <c r="A13" s="28">
        <v>8</v>
      </c>
      <c r="B13" s="27" t="s">
        <v>98</v>
      </c>
      <c r="C13" s="8">
        <v>1</v>
      </c>
      <c r="D13" s="8">
        <v>3500</v>
      </c>
      <c r="E13" s="26">
        <v>32690</v>
      </c>
      <c r="F13" s="8">
        <f t="shared" si="0"/>
        <v>3500</v>
      </c>
      <c r="G13" s="8">
        <f t="shared" si="1"/>
        <v>630</v>
      </c>
      <c r="H13" s="8">
        <f>'Equipments 2016'!I13</f>
        <v>1297</v>
      </c>
      <c r="I13" s="63">
        <f t="shared" si="2"/>
        <v>1064</v>
      </c>
      <c r="J13" s="46">
        <v>0.18</v>
      </c>
      <c r="K13">
        <f t="shared" si="3"/>
        <v>233</v>
      </c>
    </row>
    <row r="14" spans="1:11" ht="15">
      <c r="A14" s="28">
        <v>9</v>
      </c>
      <c r="B14" s="27" t="s">
        <v>100</v>
      </c>
      <c r="C14" s="8">
        <v>1</v>
      </c>
      <c r="D14" s="8">
        <v>4500</v>
      </c>
      <c r="E14" s="26">
        <v>35674</v>
      </c>
      <c r="F14" s="8">
        <f t="shared" si="0"/>
        <v>4500</v>
      </c>
      <c r="G14" s="8">
        <f t="shared" si="1"/>
        <v>810</v>
      </c>
      <c r="H14" s="8">
        <f>'Equipments 2016'!I14</f>
        <v>1668</v>
      </c>
      <c r="I14" s="63">
        <f t="shared" si="2"/>
        <v>1368</v>
      </c>
      <c r="J14" s="46">
        <v>0.18</v>
      </c>
      <c r="K14">
        <f t="shared" si="3"/>
        <v>300</v>
      </c>
    </row>
    <row r="15" spans="1:11" ht="15">
      <c r="A15" s="28">
        <v>10</v>
      </c>
      <c r="B15" s="27" t="s">
        <v>101</v>
      </c>
      <c r="C15" s="8">
        <v>1</v>
      </c>
      <c r="D15" s="8">
        <v>2500</v>
      </c>
      <c r="E15" s="26">
        <v>33817</v>
      </c>
      <c r="F15" s="8">
        <f t="shared" si="0"/>
        <v>2500</v>
      </c>
      <c r="G15" s="8">
        <f t="shared" si="1"/>
        <v>450</v>
      </c>
      <c r="H15" s="8">
        <f>'Equipments 2016'!I15</f>
        <v>927</v>
      </c>
      <c r="I15" s="63">
        <f t="shared" si="2"/>
        <v>760</v>
      </c>
      <c r="J15" s="46">
        <v>0.18</v>
      </c>
      <c r="K15">
        <f t="shared" si="3"/>
        <v>167</v>
      </c>
    </row>
    <row r="16" spans="1:11" ht="15">
      <c r="A16" s="28">
        <v>11</v>
      </c>
      <c r="B16" s="27" t="s">
        <v>102</v>
      </c>
      <c r="C16" s="8">
        <v>1</v>
      </c>
      <c r="D16" s="8">
        <v>4000</v>
      </c>
      <c r="E16" s="26">
        <v>32203</v>
      </c>
      <c r="F16" s="8">
        <f t="shared" si="0"/>
        <v>4000</v>
      </c>
      <c r="G16" s="8">
        <f t="shared" si="1"/>
        <v>720</v>
      </c>
      <c r="H16" s="8">
        <f>'Equipments 2016'!I16</f>
        <v>1483</v>
      </c>
      <c r="I16" s="63">
        <f t="shared" si="2"/>
        <v>1216</v>
      </c>
      <c r="J16" s="46">
        <v>0.18</v>
      </c>
      <c r="K16">
        <f t="shared" si="3"/>
        <v>267</v>
      </c>
    </row>
    <row r="17" spans="1:11" ht="15">
      <c r="A17" s="14">
        <v>12</v>
      </c>
      <c r="B17" s="15" t="s">
        <v>103</v>
      </c>
      <c r="C17" s="14">
        <v>1</v>
      </c>
      <c r="D17" s="14">
        <v>6500</v>
      </c>
      <c r="E17" s="26">
        <v>35309</v>
      </c>
      <c r="F17" s="8">
        <f t="shared" si="0"/>
        <v>6500</v>
      </c>
      <c r="G17" s="8">
        <f t="shared" si="1"/>
        <v>1170</v>
      </c>
      <c r="H17" s="8">
        <f>'Equipments 2016'!I17</f>
        <v>2410</v>
      </c>
      <c r="I17" s="63">
        <f t="shared" si="2"/>
        <v>1976</v>
      </c>
      <c r="J17" s="46">
        <v>0.18</v>
      </c>
      <c r="K17">
        <f t="shared" si="3"/>
        <v>434</v>
      </c>
    </row>
    <row r="18" spans="1:11" ht="15">
      <c r="A18" s="14">
        <v>13</v>
      </c>
      <c r="B18" s="15" t="s">
        <v>104</v>
      </c>
      <c r="C18" s="14">
        <v>1</v>
      </c>
      <c r="D18" s="14">
        <v>1150</v>
      </c>
      <c r="E18" s="26">
        <v>30773</v>
      </c>
      <c r="F18" s="8">
        <f t="shared" si="0"/>
        <v>1150</v>
      </c>
      <c r="G18" s="8">
        <f t="shared" si="1"/>
        <v>207</v>
      </c>
      <c r="H18" s="8">
        <f>'Equipments 2016'!I18</f>
        <v>426</v>
      </c>
      <c r="I18" s="63">
        <f t="shared" si="2"/>
        <v>349</v>
      </c>
      <c r="J18" s="46">
        <v>0.18</v>
      </c>
      <c r="K18">
        <f t="shared" si="3"/>
        <v>77</v>
      </c>
    </row>
    <row r="19" spans="1:11" ht="15">
      <c r="A19" s="14">
        <v>14</v>
      </c>
      <c r="B19" s="15" t="s">
        <v>102</v>
      </c>
      <c r="C19" s="14">
        <v>1</v>
      </c>
      <c r="D19" s="14">
        <v>3000</v>
      </c>
      <c r="E19" s="26">
        <v>33117</v>
      </c>
      <c r="F19" s="8">
        <f t="shared" si="0"/>
        <v>3000</v>
      </c>
      <c r="G19" s="8">
        <f t="shared" si="1"/>
        <v>540</v>
      </c>
      <c r="H19" s="8">
        <f>'Equipments 2016'!I19</f>
        <v>1112</v>
      </c>
      <c r="I19" s="63">
        <f t="shared" si="2"/>
        <v>912</v>
      </c>
      <c r="J19" s="46">
        <v>0.18</v>
      </c>
      <c r="K19">
        <f t="shared" si="3"/>
        <v>200</v>
      </c>
    </row>
    <row r="20" spans="1:11" ht="15">
      <c r="A20" s="14">
        <v>15</v>
      </c>
      <c r="B20" s="15" t="s">
        <v>106</v>
      </c>
      <c r="C20" s="14">
        <v>1</v>
      </c>
      <c r="D20" s="14">
        <v>6500</v>
      </c>
      <c r="E20" s="26">
        <v>35521</v>
      </c>
      <c r="F20" s="8">
        <f t="shared" si="0"/>
        <v>6500</v>
      </c>
      <c r="G20" s="8">
        <f t="shared" si="1"/>
        <v>1170</v>
      </c>
      <c r="H20" s="8">
        <f>'Equipments 2016'!I20</f>
        <v>2410</v>
      </c>
      <c r="I20" s="63">
        <f t="shared" si="2"/>
        <v>1976</v>
      </c>
      <c r="J20" s="46">
        <v>0.18</v>
      </c>
      <c r="K20">
        <f t="shared" si="3"/>
        <v>434</v>
      </c>
    </row>
    <row r="21" spans="1:11" ht="15">
      <c r="A21" s="14">
        <v>16</v>
      </c>
      <c r="B21" s="15" t="s">
        <v>107</v>
      </c>
      <c r="C21" s="14">
        <v>1</v>
      </c>
      <c r="D21" s="14">
        <v>2300</v>
      </c>
      <c r="E21" s="26">
        <v>31990</v>
      </c>
      <c r="F21" s="8">
        <f t="shared" si="0"/>
        <v>2300</v>
      </c>
      <c r="G21" s="8">
        <f t="shared" si="1"/>
        <v>414</v>
      </c>
      <c r="H21" s="8">
        <f>'Equipments 2016'!I21</f>
        <v>854</v>
      </c>
      <c r="I21" s="63">
        <f t="shared" si="2"/>
        <v>700</v>
      </c>
      <c r="J21" s="46">
        <v>0.18</v>
      </c>
      <c r="K21">
        <f t="shared" si="3"/>
        <v>154</v>
      </c>
    </row>
    <row r="22" spans="1:11" ht="15">
      <c r="A22" s="14">
        <v>17</v>
      </c>
      <c r="B22" s="15" t="s">
        <v>108</v>
      </c>
      <c r="C22" s="14">
        <v>1</v>
      </c>
      <c r="D22" s="14">
        <v>6500</v>
      </c>
      <c r="E22" s="26">
        <v>35704</v>
      </c>
      <c r="F22" s="8">
        <f t="shared" si="0"/>
        <v>6500</v>
      </c>
      <c r="G22" s="8">
        <f t="shared" si="1"/>
        <v>1170</v>
      </c>
      <c r="H22" s="8">
        <f>'Equipments 2016'!I22</f>
        <v>2410</v>
      </c>
      <c r="I22" s="63">
        <f t="shared" si="2"/>
        <v>1976</v>
      </c>
      <c r="J22" s="46">
        <v>0.18</v>
      </c>
      <c r="K22">
        <f t="shared" si="3"/>
        <v>434</v>
      </c>
    </row>
    <row r="23" spans="1:11" ht="15">
      <c r="A23" s="14">
        <v>18</v>
      </c>
      <c r="B23" s="15" t="s">
        <v>109</v>
      </c>
      <c r="C23" s="14">
        <v>1</v>
      </c>
      <c r="D23" s="14">
        <v>4800</v>
      </c>
      <c r="E23" s="26">
        <v>35947</v>
      </c>
      <c r="F23" s="8">
        <f t="shared" si="0"/>
        <v>4800</v>
      </c>
      <c r="G23" s="8">
        <f t="shared" si="1"/>
        <v>864</v>
      </c>
      <c r="H23" s="8">
        <f>'Equipments 2016'!I23</f>
        <v>1780</v>
      </c>
      <c r="I23" s="63">
        <f t="shared" si="2"/>
        <v>1460</v>
      </c>
      <c r="J23" s="46">
        <v>0.18</v>
      </c>
      <c r="K23">
        <f t="shared" si="3"/>
        <v>320</v>
      </c>
    </row>
    <row r="24" spans="1:11" ht="15">
      <c r="A24" s="14">
        <v>19</v>
      </c>
      <c r="B24" s="15" t="s">
        <v>110</v>
      </c>
      <c r="C24" s="14">
        <v>1</v>
      </c>
      <c r="D24" s="14">
        <v>6500</v>
      </c>
      <c r="E24" s="26">
        <v>35947</v>
      </c>
      <c r="F24" s="8">
        <f t="shared" si="0"/>
        <v>6500</v>
      </c>
      <c r="G24" s="8">
        <f t="shared" si="1"/>
        <v>1170</v>
      </c>
      <c r="H24" s="8">
        <f>'Equipments 2016'!I24</f>
        <v>2410</v>
      </c>
      <c r="I24" s="63">
        <f t="shared" si="2"/>
        <v>1976</v>
      </c>
      <c r="J24" s="46">
        <v>0.18</v>
      </c>
      <c r="K24">
        <f t="shared" si="3"/>
        <v>434</v>
      </c>
    </row>
    <row r="25" spans="1:11" ht="15">
      <c r="A25" s="14">
        <v>20</v>
      </c>
      <c r="B25" s="15" t="s">
        <v>111</v>
      </c>
      <c r="C25" s="14">
        <v>3</v>
      </c>
      <c r="D25" s="14">
        <v>2400</v>
      </c>
      <c r="E25" s="26">
        <v>32295</v>
      </c>
      <c r="F25" s="8">
        <f t="shared" si="0"/>
        <v>7200</v>
      </c>
      <c r="G25" s="8">
        <f t="shared" si="1"/>
        <v>1296</v>
      </c>
      <c r="H25" s="8">
        <f>'Equipments 2016'!I25</f>
        <v>2669</v>
      </c>
      <c r="I25" s="63">
        <f t="shared" si="2"/>
        <v>2189</v>
      </c>
      <c r="J25" s="46">
        <v>0.18</v>
      </c>
      <c r="K25">
        <f t="shared" si="3"/>
        <v>480</v>
      </c>
    </row>
    <row r="26" spans="1:11" ht="15">
      <c r="A26" s="14">
        <v>21</v>
      </c>
      <c r="B26" s="15" t="s">
        <v>99</v>
      </c>
      <c r="C26" s="14">
        <v>2</v>
      </c>
      <c r="D26" s="14">
        <v>1900</v>
      </c>
      <c r="E26" s="26">
        <v>33786</v>
      </c>
      <c r="F26" s="8">
        <f t="shared" si="0"/>
        <v>3800</v>
      </c>
      <c r="G26" s="8">
        <f t="shared" si="1"/>
        <v>684</v>
      </c>
      <c r="H26" s="8">
        <f>'Equipments 2016'!I26</f>
        <v>1409</v>
      </c>
      <c r="I26" s="63">
        <f t="shared" si="2"/>
        <v>1155</v>
      </c>
      <c r="J26" s="46">
        <v>0.18</v>
      </c>
      <c r="K26">
        <f t="shared" si="3"/>
        <v>254</v>
      </c>
    </row>
    <row r="27" spans="1:11" ht="15">
      <c r="A27" s="14">
        <v>22</v>
      </c>
      <c r="B27" s="15" t="s">
        <v>112</v>
      </c>
      <c r="C27" s="14">
        <v>4</v>
      </c>
      <c r="D27" s="14">
        <v>1750</v>
      </c>
      <c r="E27" s="26">
        <v>31168</v>
      </c>
      <c r="F27" s="8">
        <f t="shared" si="0"/>
        <v>7000</v>
      </c>
      <c r="G27" s="8">
        <f t="shared" si="1"/>
        <v>1260</v>
      </c>
      <c r="H27" s="8">
        <f>'Equipments 2016'!I27</f>
        <v>2595</v>
      </c>
      <c r="I27" s="63">
        <f t="shared" si="2"/>
        <v>2128</v>
      </c>
      <c r="J27" s="46">
        <v>0.18</v>
      </c>
      <c r="K27">
        <f t="shared" si="3"/>
        <v>467</v>
      </c>
    </row>
    <row r="28" spans="1:11" ht="15">
      <c r="A28" s="14">
        <v>23</v>
      </c>
      <c r="B28" s="15" t="s">
        <v>113</v>
      </c>
      <c r="C28" s="14">
        <v>1</v>
      </c>
      <c r="D28" s="14">
        <v>4000</v>
      </c>
      <c r="E28" s="26">
        <v>31168</v>
      </c>
      <c r="F28" s="8">
        <f t="shared" si="0"/>
        <v>4000</v>
      </c>
      <c r="G28" s="8">
        <f t="shared" si="1"/>
        <v>720</v>
      </c>
      <c r="H28" s="8">
        <f>'Equipments 2016'!I28</f>
        <v>1483</v>
      </c>
      <c r="I28" s="63">
        <f t="shared" si="2"/>
        <v>1216</v>
      </c>
      <c r="J28" s="46">
        <v>0.18</v>
      </c>
      <c r="K28">
        <f t="shared" si="3"/>
        <v>267</v>
      </c>
    </row>
    <row r="29" spans="1:11" ht="15">
      <c r="A29" s="14">
        <v>24</v>
      </c>
      <c r="B29" s="15" t="s">
        <v>114</v>
      </c>
      <c r="C29" s="14">
        <v>1</v>
      </c>
      <c r="D29" s="14">
        <v>1500</v>
      </c>
      <c r="E29" s="26">
        <v>31168</v>
      </c>
      <c r="F29" s="8">
        <f t="shared" si="0"/>
        <v>1500</v>
      </c>
      <c r="G29" s="8">
        <f t="shared" si="1"/>
        <v>270</v>
      </c>
      <c r="H29" s="8">
        <f>'Equipments 2016'!I29</f>
        <v>556</v>
      </c>
      <c r="I29" s="63">
        <f t="shared" si="2"/>
        <v>456</v>
      </c>
      <c r="J29" s="46">
        <v>0.18</v>
      </c>
      <c r="K29">
        <f t="shared" si="3"/>
        <v>100</v>
      </c>
    </row>
    <row r="30" spans="1:11" ht="15">
      <c r="A30" s="14">
        <v>25</v>
      </c>
      <c r="B30" s="15" t="s">
        <v>115</v>
      </c>
      <c r="C30" s="14">
        <v>2</v>
      </c>
      <c r="D30" s="14">
        <v>950</v>
      </c>
      <c r="E30" s="26">
        <v>30864</v>
      </c>
      <c r="F30" s="8">
        <f t="shared" si="0"/>
        <v>1900</v>
      </c>
      <c r="G30" s="8">
        <f t="shared" si="1"/>
        <v>342</v>
      </c>
      <c r="H30" s="8">
        <f>'Equipments 2016'!I30</f>
        <v>704</v>
      </c>
      <c r="I30" s="63">
        <f t="shared" si="2"/>
        <v>577</v>
      </c>
      <c r="J30" s="46">
        <v>0.18</v>
      </c>
      <c r="K30">
        <f t="shared" si="3"/>
        <v>127</v>
      </c>
    </row>
    <row r="31" spans="1:11" ht="15">
      <c r="A31" s="14">
        <v>26</v>
      </c>
      <c r="B31" s="15" t="s">
        <v>116</v>
      </c>
      <c r="C31" s="14">
        <v>1</v>
      </c>
      <c r="D31" s="14">
        <v>4500</v>
      </c>
      <c r="E31" s="26">
        <v>31472</v>
      </c>
      <c r="F31" s="8">
        <f t="shared" si="0"/>
        <v>4500</v>
      </c>
      <c r="G31" s="8">
        <f t="shared" si="1"/>
        <v>810</v>
      </c>
      <c r="H31" s="8">
        <f>'Equipments 2016'!I31</f>
        <v>1668</v>
      </c>
      <c r="I31" s="63">
        <f t="shared" si="2"/>
        <v>1368</v>
      </c>
      <c r="J31" s="46">
        <v>0.18</v>
      </c>
      <c r="K31">
        <f t="shared" si="3"/>
        <v>300</v>
      </c>
    </row>
    <row r="32" spans="1:11" ht="15">
      <c r="A32" s="14">
        <v>27</v>
      </c>
      <c r="B32" s="15" t="s">
        <v>117</v>
      </c>
      <c r="C32" s="14">
        <v>1</v>
      </c>
      <c r="D32" s="14">
        <v>1100</v>
      </c>
      <c r="E32" s="26">
        <v>33848</v>
      </c>
      <c r="F32" s="8">
        <f t="shared" si="0"/>
        <v>1100</v>
      </c>
      <c r="G32" s="8">
        <f t="shared" si="1"/>
        <v>198</v>
      </c>
      <c r="H32" s="8">
        <f>'Equipments 2016'!I32</f>
        <v>408</v>
      </c>
      <c r="I32" s="63">
        <f t="shared" si="2"/>
        <v>335</v>
      </c>
      <c r="J32" s="46">
        <v>0.18</v>
      </c>
      <c r="K32">
        <f t="shared" si="3"/>
        <v>73</v>
      </c>
    </row>
    <row r="33" spans="1:11" ht="15">
      <c r="A33" s="14">
        <v>28</v>
      </c>
      <c r="B33" s="15" t="s">
        <v>118</v>
      </c>
      <c r="C33" s="14">
        <v>5</v>
      </c>
      <c r="D33" s="14">
        <v>1300</v>
      </c>
      <c r="E33" s="26">
        <v>33147</v>
      </c>
      <c r="F33" s="8">
        <f t="shared" si="0"/>
        <v>6500</v>
      </c>
      <c r="G33" s="8">
        <f t="shared" si="1"/>
        <v>1170</v>
      </c>
      <c r="H33" s="8">
        <f>'Equipments 2016'!I33</f>
        <v>2410</v>
      </c>
      <c r="I33" s="63">
        <f t="shared" si="2"/>
        <v>1976</v>
      </c>
      <c r="J33" s="46">
        <v>0.18</v>
      </c>
      <c r="K33">
        <f t="shared" si="3"/>
        <v>434</v>
      </c>
    </row>
    <row r="34" spans="1:11" ht="15">
      <c r="A34" s="14">
        <v>29</v>
      </c>
      <c r="B34" s="15" t="s">
        <v>119</v>
      </c>
      <c r="C34" s="14">
        <v>1</v>
      </c>
      <c r="D34" s="14">
        <v>750</v>
      </c>
      <c r="E34" s="26">
        <v>33848</v>
      </c>
      <c r="F34" s="8">
        <f t="shared" si="0"/>
        <v>750</v>
      </c>
      <c r="G34" s="8">
        <f t="shared" si="1"/>
        <v>135</v>
      </c>
      <c r="H34" s="8">
        <f>'Equipments 2016'!I34</f>
        <v>278</v>
      </c>
      <c r="I34" s="63">
        <f t="shared" si="2"/>
        <v>228</v>
      </c>
      <c r="J34" s="46">
        <v>0.18</v>
      </c>
      <c r="K34">
        <f t="shared" si="3"/>
        <v>50</v>
      </c>
    </row>
    <row r="35" spans="1:11" ht="15">
      <c r="A35" s="14">
        <v>30</v>
      </c>
      <c r="B35" s="15" t="s">
        <v>120</v>
      </c>
      <c r="C35" s="14">
        <v>1</v>
      </c>
      <c r="D35" s="14">
        <v>3500</v>
      </c>
      <c r="E35" s="26">
        <v>33848</v>
      </c>
      <c r="F35" s="8">
        <f t="shared" si="0"/>
        <v>3500</v>
      </c>
      <c r="G35" s="8">
        <f t="shared" si="1"/>
        <v>630</v>
      </c>
      <c r="H35" s="8">
        <f>'Equipments 2016'!I35</f>
        <v>1297</v>
      </c>
      <c r="I35" s="63">
        <f t="shared" si="2"/>
        <v>1064</v>
      </c>
      <c r="J35" s="46">
        <v>0.18</v>
      </c>
      <c r="K35">
        <f t="shared" si="3"/>
        <v>233</v>
      </c>
    </row>
    <row r="36" spans="1:11" ht="15">
      <c r="A36" s="14">
        <v>31</v>
      </c>
      <c r="B36" s="15" t="s">
        <v>121</v>
      </c>
      <c r="C36" s="14">
        <v>1</v>
      </c>
      <c r="D36" s="14">
        <v>1300</v>
      </c>
      <c r="E36" s="26">
        <v>32782</v>
      </c>
      <c r="F36" s="8">
        <f t="shared" si="0"/>
        <v>1300</v>
      </c>
      <c r="G36" s="8">
        <f t="shared" si="1"/>
        <v>234</v>
      </c>
      <c r="H36" s="8">
        <f>'Equipments 2016'!I36</f>
        <v>482</v>
      </c>
      <c r="I36" s="63">
        <f t="shared" si="2"/>
        <v>395</v>
      </c>
      <c r="J36" s="46">
        <v>0.18</v>
      </c>
      <c r="K36">
        <f t="shared" si="3"/>
        <v>87</v>
      </c>
    </row>
    <row r="37" spans="1:11" ht="15">
      <c r="A37" s="14">
        <v>32</v>
      </c>
      <c r="B37" s="15" t="s">
        <v>122</v>
      </c>
      <c r="C37" s="14">
        <v>1</v>
      </c>
      <c r="D37" s="14">
        <v>1150</v>
      </c>
      <c r="E37" s="26">
        <v>33817</v>
      </c>
      <c r="F37" s="8">
        <f t="shared" si="0"/>
        <v>1150</v>
      </c>
      <c r="G37" s="8">
        <f t="shared" si="1"/>
        <v>207</v>
      </c>
      <c r="H37" s="8">
        <f>'Equipments 2016'!I37</f>
        <v>426</v>
      </c>
      <c r="I37" s="63">
        <f t="shared" si="2"/>
        <v>349</v>
      </c>
      <c r="J37" s="46">
        <v>0.18</v>
      </c>
      <c r="K37">
        <f t="shared" si="3"/>
        <v>77</v>
      </c>
    </row>
    <row r="38" spans="1:11" ht="15">
      <c r="A38" s="14">
        <v>33</v>
      </c>
      <c r="B38" s="15" t="s">
        <v>111</v>
      </c>
      <c r="C38" s="14">
        <v>2</v>
      </c>
      <c r="D38" s="14">
        <v>750</v>
      </c>
      <c r="E38" s="26">
        <v>33695</v>
      </c>
      <c r="F38" s="8">
        <f t="shared" si="0"/>
        <v>1500</v>
      </c>
      <c r="G38" s="8">
        <f t="shared" si="1"/>
        <v>270</v>
      </c>
      <c r="H38" s="8">
        <f>'Equipments 2016'!I38</f>
        <v>556</v>
      </c>
      <c r="I38" s="63">
        <f t="shared" si="2"/>
        <v>456</v>
      </c>
      <c r="J38" s="46">
        <v>0.18</v>
      </c>
      <c r="K38">
        <f t="shared" si="3"/>
        <v>100</v>
      </c>
    </row>
    <row r="39" spans="1:11" ht="15">
      <c r="A39" s="14">
        <v>34</v>
      </c>
      <c r="B39" s="15" t="s">
        <v>124</v>
      </c>
      <c r="C39" s="14">
        <v>1</v>
      </c>
      <c r="D39" s="14">
        <v>6500</v>
      </c>
      <c r="E39" s="26">
        <v>32568</v>
      </c>
      <c r="F39" s="8">
        <f t="shared" si="0"/>
        <v>6500</v>
      </c>
      <c r="G39" s="8">
        <f t="shared" si="1"/>
        <v>1170</v>
      </c>
      <c r="H39" s="8">
        <f>'Equipments 2016'!I39</f>
        <v>2410</v>
      </c>
      <c r="I39" s="63">
        <f t="shared" si="2"/>
        <v>1976</v>
      </c>
      <c r="J39" s="46">
        <v>0.18</v>
      </c>
      <c r="K39">
        <f t="shared" si="3"/>
        <v>434</v>
      </c>
    </row>
    <row r="40" spans="1:11" ht="15">
      <c r="A40" s="14">
        <v>35</v>
      </c>
      <c r="B40" s="15" t="s">
        <v>123</v>
      </c>
      <c r="C40" s="14">
        <v>2</v>
      </c>
      <c r="D40" s="14">
        <v>900</v>
      </c>
      <c r="E40" s="26">
        <v>32568</v>
      </c>
      <c r="F40" s="8">
        <f t="shared" si="0"/>
        <v>1800</v>
      </c>
      <c r="G40" s="8">
        <f t="shared" si="1"/>
        <v>324</v>
      </c>
      <c r="H40" s="8">
        <f>'Equipments 2016'!I40</f>
        <v>667</v>
      </c>
      <c r="I40" s="63">
        <f t="shared" si="2"/>
        <v>547</v>
      </c>
      <c r="J40" s="46">
        <v>0.18</v>
      </c>
      <c r="K40">
        <f t="shared" si="3"/>
        <v>120</v>
      </c>
    </row>
    <row r="41" spans="1:11" ht="15">
      <c r="A41" s="14">
        <v>36</v>
      </c>
      <c r="B41" s="15" t="s">
        <v>119</v>
      </c>
      <c r="C41" s="14">
        <v>2</v>
      </c>
      <c r="D41" s="14">
        <v>800</v>
      </c>
      <c r="E41" s="26">
        <v>32234</v>
      </c>
      <c r="F41" s="8">
        <f t="shared" si="0"/>
        <v>1600</v>
      </c>
      <c r="G41" s="8">
        <f t="shared" si="1"/>
        <v>288</v>
      </c>
      <c r="H41" s="8">
        <f>'Equipments 2016'!I41</f>
        <v>593</v>
      </c>
      <c r="I41" s="63">
        <f t="shared" si="2"/>
        <v>486</v>
      </c>
      <c r="J41" s="46">
        <v>0.18</v>
      </c>
      <c r="K41">
        <f t="shared" si="3"/>
        <v>107</v>
      </c>
    </row>
    <row r="42" spans="1:11" ht="15">
      <c r="A42" s="14">
        <v>37</v>
      </c>
      <c r="B42" s="15" t="s">
        <v>105</v>
      </c>
      <c r="C42" s="14">
        <v>30</v>
      </c>
      <c r="D42" s="14">
        <v>1450</v>
      </c>
      <c r="E42" s="6" t="s">
        <v>25</v>
      </c>
      <c r="F42" s="8">
        <f t="shared" si="0"/>
        <v>43500</v>
      </c>
      <c r="G42" s="8">
        <f t="shared" si="1"/>
        <v>7830</v>
      </c>
      <c r="H42" s="8">
        <f>'Equipments 2016'!I42</f>
        <v>16127</v>
      </c>
      <c r="I42" s="63">
        <f t="shared" si="2"/>
        <v>13224</v>
      </c>
      <c r="J42" s="46">
        <v>0.18</v>
      </c>
      <c r="K42">
        <f t="shared" si="3"/>
        <v>2903</v>
      </c>
    </row>
    <row r="43" spans="1:11" ht="15">
      <c r="A43" s="14">
        <v>38</v>
      </c>
      <c r="B43" s="15" t="s">
        <v>125</v>
      </c>
      <c r="C43" s="14">
        <v>2</v>
      </c>
      <c r="D43" s="14">
        <v>850</v>
      </c>
      <c r="E43" s="26">
        <v>32721</v>
      </c>
      <c r="F43" s="8">
        <f t="shared" si="0"/>
        <v>1700</v>
      </c>
      <c r="G43" s="8">
        <f t="shared" si="1"/>
        <v>306</v>
      </c>
      <c r="H43" s="8">
        <f>'Equipments 2016'!I43</f>
        <v>630</v>
      </c>
      <c r="I43" s="63">
        <f t="shared" si="2"/>
        <v>517</v>
      </c>
      <c r="J43" s="46">
        <v>0.18</v>
      </c>
      <c r="K43">
        <f t="shared" si="3"/>
        <v>113</v>
      </c>
    </row>
    <row r="44" spans="1:11" ht="15">
      <c r="A44" s="14">
        <v>39</v>
      </c>
      <c r="B44" s="15" t="s">
        <v>131</v>
      </c>
      <c r="C44" s="14">
        <v>1</v>
      </c>
      <c r="D44" s="14">
        <v>1250</v>
      </c>
      <c r="E44" s="26">
        <v>33635</v>
      </c>
      <c r="F44" s="8">
        <f t="shared" si="0"/>
        <v>1250</v>
      </c>
      <c r="G44" s="8">
        <f t="shared" si="1"/>
        <v>225</v>
      </c>
      <c r="H44" s="8">
        <f>'Equipments 2016'!I44</f>
        <v>463</v>
      </c>
      <c r="I44" s="63">
        <f t="shared" si="2"/>
        <v>380</v>
      </c>
      <c r="J44" s="46">
        <v>0.18</v>
      </c>
      <c r="K44">
        <f t="shared" si="3"/>
        <v>83</v>
      </c>
    </row>
    <row r="45" spans="1:11" ht="15">
      <c r="A45" s="14">
        <v>40</v>
      </c>
      <c r="B45" s="15" t="s">
        <v>126</v>
      </c>
      <c r="C45" s="14">
        <v>2</v>
      </c>
      <c r="D45" s="14">
        <v>1500</v>
      </c>
      <c r="E45" s="26">
        <v>33635</v>
      </c>
      <c r="F45" s="8">
        <f t="shared" si="0"/>
        <v>3000</v>
      </c>
      <c r="G45" s="8">
        <f t="shared" si="1"/>
        <v>540</v>
      </c>
      <c r="H45" s="8">
        <f>'Equipments 2016'!I45</f>
        <v>1112</v>
      </c>
      <c r="I45" s="63">
        <f t="shared" si="2"/>
        <v>912</v>
      </c>
      <c r="J45" s="46">
        <v>0.18</v>
      </c>
      <c r="K45">
        <f t="shared" si="3"/>
        <v>200</v>
      </c>
    </row>
    <row r="46" spans="1:11" ht="15">
      <c r="A46" s="14">
        <v>41</v>
      </c>
      <c r="B46" s="15" t="s">
        <v>127</v>
      </c>
      <c r="C46" s="14">
        <v>2</v>
      </c>
      <c r="D46" s="14">
        <v>850</v>
      </c>
      <c r="E46" s="26">
        <v>33635</v>
      </c>
      <c r="F46" s="8">
        <f t="shared" si="0"/>
        <v>1700</v>
      </c>
      <c r="G46" s="8">
        <f t="shared" si="1"/>
        <v>306</v>
      </c>
      <c r="H46" s="8">
        <f>'Equipments 2016'!I46</f>
        <v>630</v>
      </c>
      <c r="I46" s="63">
        <f t="shared" si="2"/>
        <v>517</v>
      </c>
      <c r="J46" s="46">
        <v>0.18</v>
      </c>
      <c r="K46">
        <f t="shared" si="3"/>
        <v>113</v>
      </c>
    </row>
    <row r="47" spans="1:11" ht="15">
      <c r="A47" s="14">
        <v>42</v>
      </c>
      <c r="B47" s="15" t="s">
        <v>128</v>
      </c>
      <c r="C47" s="14">
        <v>4</v>
      </c>
      <c r="D47" s="14">
        <v>1650</v>
      </c>
      <c r="E47" s="26">
        <v>35309</v>
      </c>
      <c r="F47" s="8">
        <f t="shared" si="0"/>
        <v>6600</v>
      </c>
      <c r="G47" s="8">
        <f t="shared" si="1"/>
        <v>1188</v>
      </c>
      <c r="H47" s="8">
        <f>'Equipments 2016'!I47</f>
        <v>2447</v>
      </c>
      <c r="I47" s="63">
        <f t="shared" si="2"/>
        <v>2007</v>
      </c>
      <c r="J47" s="46">
        <v>0.18</v>
      </c>
      <c r="K47">
        <f t="shared" si="3"/>
        <v>440</v>
      </c>
    </row>
    <row r="48" spans="1:11" ht="15">
      <c r="A48" s="14">
        <v>43</v>
      </c>
      <c r="B48" s="15" t="s">
        <v>129</v>
      </c>
      <c r="C48" s="14">
        <v>26</v>
      </c>
      <c r="D48" s="14">
        <v>850</v>
      </c>
      <c r="E48" s="26">
        <v>35309</v>
      </c>
      <c r="F48" s="8">
        <f t="shared" si="0"/>
        <v>22100</v>
      </c>
      <c r="G48" s="8">
        <f t="shared" si="1"/>
        <v>3978</v>
      </c>
      <c r="H48" s="8">
        <f>'Equipments 2016'!I48</f>
        <v>8193</v>
      </c>
      <c r="I48" s="63">
        <f t="shared" si="2"/>
        <v>6718</v>
      </c>
      <c r="J48" s="46">
        <v>0.18</v>
      </c>
      <c r="K48">
        <f t="shared" si="3"/>
        <v>1475</v>
      </c>
    </row>
    <row r="49" spans="1:11" ht="15">
      <c r="A49" s="14">
        <v>44</v>
      </c>
      <c r="B49" s="15" t="s">
        <v>130</v>
      </c>
      <c r="C49" s="14">
        <v>4</v>
      </c>
      <c r="D49" s="14">
        <v>700</v>
      </c>
      <c r="E49" s="26">
        <v>33817</v>
      </c>
      <c r="F49" s="8">
        <f t="shared" si="0"/>
        <v>2800</v>
      </c>
      <c r="G49" s="8">
        <f t="shared" si="1"/>
        <v>504</v>
      </c>
      <c r="H49" s="8">
        <f>'Equipments 2016'!I49</f>
        <v>1038</v>
      </c>
      <c r="I49" s="63">
        <f t="shared" si="2"/>
        <v>851</v>
      </c>
      <c r="J49" s="46">
        <v>0.18</v>
      </c>
      <c r="K49">
        <f t="shared" si="3"/>
        <v>187</v>
      </c>
    </row>
    <row r="50" spans="1:11" ht="15">
      <c r="A50" s="14">
        <v>45</v>
      </c>
      <c r="B50" s="15" t="s">
        <v>128</v>
      </c>
      <c r="C50" s="14">
        <v>4</v>
      </c>
      <c r="D50" s="14">
        <v>4750</v>
      </c>
      <c r="E50" s="26">
        <v>41306</v>
      </c>
      <c r="F50" s="8">
        <f t="shared" si="0"/>
        <v>19000</v>
      </c>
      <c r="G50" s="8">
        <f t="shared" si="1"/>
        <v>3420</v>
      </c>
      <c r="H50" s="8">
        <f>'Equipments 2016'!I50</f>
        <v>7044</v>
      </c>
      <c r="I50" s="63">
        <f t="shared" si="2"/>
        <v>5776</v>
      </c>
      <c r="J50" s="46">
        <v>0.18</v>
      </c>
      <c r="K50">
        <f t="shared" si="3"/>
        <v>1268</v>
      </c>
    </row>
    <row r="51" spans="1:9" ht="15.75">
      <c r="A51" s="42"/>
      <c r="B51" s="42"/>
      <c r="C51" s="42"/>
      <c r="D51" s="42"/>
      <c r="E51" s="42"/>
      <c r="F51" s="18">
        <f>SUM(F6:F50)</f>
        <v>248000</v>
      </c>
      <c r="G51" s="18"/>
      <c r="H51" s="18">
        <f>SUM(H6:H50)</f>
        <v>91942</v>
      </c>
      <c r="I51" s="63">
        <f>SUM(I6:I50)</f>
        <v>75392</v>
      </c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12.75">
      <c r="A56" s="1"/>
      <c r="B56" s="1"/>
      <c r="C56" s="1"/>
      <c r="D56" s="1"/>
      <c r="E56" s="1"/>
      <c r="F56" s="1"/>
      <c r="G56" s="1"/>
      <c r="H56" s="1"/>
    </row>
    <row r="57" spans="1:8" ht="12.75">
      <c r="A57" s="1"/>
      <c r="B57" s="1"/>
      <c r="C57" s="1"/>
      <c r="D57" s="1"/>
      <c r="E57" s="1"/>
      <c r="F57" s="1"/>
      <c r="G57" s="1"/>
      <c r="H57" s="1"/>
    </row>
    <row r="58" spans="1:8" ht="12.75">
      <c r="A58" s="1"/>
      <c r="B58" s="1"/>
      <c r="C58" s="1"/>
      <c r="D58" s="1"/>
      <c r="E58" s="1"/>
      <c r="F58" s="1"/>
      <c r="G58" s="1"/>
      <c r="H58" s="1"/>
    </row>
    <row r="59" spans="1:8" ht="12.75">
      <c r="A59" s="1"/>
      <c r="B59" s="1"/>
      <c r="C59" s="1"/>
      <c r="D59" s="1"/>
      <c r="E59" s="1"/>
      <c r="F59" s="1"/>
      <c r="G59" s="1"/>
      <c r="H59" s="1"/>
    </row>
    <row r="60" spans="1:8" ht="12.75">
      <c r="A60" s="1"/>
      <c r="B60" s="1"/>
      <c r="C60" s="1"/>
      <c r="D60" s="1"/>
      <c r="E60" s="1"/>
      <c r="F60" s="1"/>
      <c r="G60" s="1"/>
      <c r="H60" s="1"/>
    </row>
    <row r="61" spans="1:8" ht="12.75">
      <c r="A61" s="1"/>
      <c r="B61" s="1"/>
      <c r="C61" s="1"/>
      <c r="D61" s="1"/>
      <c r="E61" s="1"/>
      <c r="F61" s="1"/>
      <c r="G61" s="1"/>
      <c r="H61" s="1"/>
    </row>
    <row r="62" spans="1:8" ht="12.75">
      <c r="A62" s="1"/>
      <c r="B62" s="1"/>
      <c r="C62" s="1"/>
      <c r="D62" s="1"/>
      <c r="E62" s="1"/>
      <c r="F62" s="1"/>
      <c r="G62" s="1"/>
      <c r="H62" s="1"/>
    </row>
    <row r="63" spans="1:8" ht="12.75">
      <c r="A63" s="1"/>
      <c r="B63" s="1"/>
      <c r="C63" s="1"/>
      <c r="D63" s="1"/>
      <c r="E63" s="1"/>
      <c r="F63" s="1"/>
      <c r="G63" s="1"/>
      <c r="H63" s="1"/>
    </row>
    <row r="64" spans="1:8" ht="12.75">
      <c r="A64" s="1"/>
      <c r="B64" s="1"/>
      <c r="C64" s="1"/>
      <c r="D64" s="1"/>
      <c r="E64" s="1"/>
      <c r="F64" s="1"/>
      <c r="G64" s="1"/>
      <c r="H64" s="1"/>
    </row>
    <row r="65" spans="1:8" ht="12.75">
      <c r="A65" s="1"/>
      <c r="B65" s="1"/>
      <c r="C65" s="1"/>
      <c r="D65" s="1"/>
      <c r="E65" s="1"/>
      <c r="F65" s="1"/>
      <c r="G65" s="1"/>
      <c r="H65" s="1"/>
    </row>
    <row r="66" spans="1:8" ht="12.75">
      <c r="A66" s="1"/>
      <c r="B66" s="1"/>
      <c r="C66" s="1"/>
      <c r="D66" s="1"/>
      <c r="E66" s="1"/>
      <c r="F66" s="1"/>
      <c r="G66" s="1"/>
      <c r="H66" s="1"/>
    </row>
    <row r="67" spans="1:8" ht="12.75">
      <c r="A67" s="1"/>
      <c r="B67" s="1"/>
      <c r="C67" s="1"/>
      <c r="D67" s="1"/>
      <c r="E67" s="1"/>
      <c r="F67" s="1"/>
      <c r="G67" s="1"/>
      <c r="H67" s="1"/>
    </row>
    <row r="68" spans="1:8" ht="12.75">
      <c r="A68" s="1"/>
      <c r="B68" s="1"/>
      <c r="C68" s="1"/>
      <c r="D68" s="1"/>
      <c r="E68" s="1"/>
      <c r="F68" s="1"/>
      <c r="G68" s="1"/>
      <c r="H68" s="1"/>
    </row>
    <row r="69" spans="1:8" ht="12.75">
      <c r="A69" s="1"/>
      <c r="B69" s="1"/>
      <c r="C69" s="1"/>
      <c r="D69" s="1"/>
      <c r="E69" s="1"/>
      <c r="F69" s="1"/>
      <c r="G69" s="1"/>
      <c r="H69" s="1"/>
    </row>
    <row r="70" spans="1:8" ht="12.75">
      <c r="A70" s="1"/>
      <c r="B70" s="1"/>
      <c r="C70" s="1"/>
      <c r="D70" s="1"/>
      <c r="E70" s="1"/>
      <c r="F70" s="1"/>
      <c r="G70" s="1"/>
      <c r="H70" s="1"/>
    </row>
    <row r="71" spans="1:8" ht="12.75">
      <c r="A71" s="1"/>
      <c r="B71" s="1"/>
      <c r="C71" s="1"/>
      <c r="D71" s="1"/>
      <c r="E71" s="1"/>
      <c r="F71" s="1"/>
      <c r="G71" s="1"/>
      <c r="H71" s="1"/>
    </row>
    <row r="72" spans="1:8" ht="12.75">
      <c r="A72" s="1"/>
      <c r="B72" s="1"/>
      <c r="C72" s="1"/>
      <c r="D72" s="1"/>
      <c r="E72" s="1"/>
      <c r="F72" s="1"/>
      <c r="G72" s="1"/>
      <c r="H72" s="1"/>
    </row>
    <row r="73" spans="1:8" ht="12.75">
      <c r="A73" s="1"/>
      <c r="B73" s="1"/>
      <c r="C73" s="1"/>
      <c r="D73" s="1"/>
      <c r="E73" s="1"/>
      <c r="F73" s="1"/>
      <c r="G73" s="1"/>
      <c r="H73" s="1"/>
    </row>
    <row r="74" spans="1:8" ht="12.75">
      <c r="A74" s="1"/>
      <c r="B74" s="1"/>
      <c r="C74" s="1"/>
      <c r="D74" s="1"/>
      <c r="E74" s="1"/>
      <c r="F74" s="1"/>
      <c r="G74" s="1"/>
      <c r="H74" s="1"/>
    </row>
    <row r="75" spans="1:8" ht="12.75">
      <c r="A75" s="1"/>
      <c r="B75" s="1"/>
      <c r="C75" s="1"/>
      <c r="D75" s="1"/>
      <c r="E75" s="1"/>
      <c r="F75" s="1"/>
      <c r="G75" s="1"/>
      <c r="H75" s="1"/>
    </row>
    <row r="76" spans="1:8" ht="12.75">
      <c r="A76" s="1"/>
      <c r="B76" s="1"/>
      <c r="C76" s="1"/>
      <c r="D76" s="1"/>
      <c r="E76" s="1"/>
      <c r="F76" s="1"/>
      <c r="G76" s="1"/>
      <c r="H76" s="1"/>
    </row>
    <row r="77" spans="1:8" ht="12.75">
      <c r="A77" s="1"/>
      <c r="B77" s="1"/>
      <c r="C77" s="1"/>
      <c r="D77" s="1"/>
      <c r="E77" s="1"/>
      <c r="F77" s="1"/>
      <c r="G77" s="1"/>
      <c r="H77" s="1"/>
    </row>
    <row r="78" spans="1:8" ht="12.75">
      <c r="A78" s="1"/>
      <c r="B78" s="1"/>
      <c r="C78" s="1"/>
      <c r="D78" s="1"/>
      <c r="E78" s="1"/>
      <c r="F78" s="1"/>
      <c r="G78" s="1"/>
      <c r="H78" s="1"/>
    </row>
    <row r="79" spans="1:8" ht="12.75">
      <c r="A79" s="1"/>
      <c r="B79" s="1"/>
      <c r="C79" s="1"/>
      <c r="D79" s="1"/>
      <c r="E79" s="1"/>
      <c r="F79" s="1"/>
      <c r="G79" s="1"/>
      <c r="H79" s="1"/>
    </row>
    <row r="80" spans="1:8" ht="12.75">
      <c r="A80" s="1"/>
      <c r="B80" s="1"/>
      <c r="C80" s="1"/>
      <c r="D80" s="1"/>
      <c r="E80" s="1"/>
      <c r="F80" s="1"/>
      <c r="G80" s="1"/>
      <c r="H80" s="1"/>
    </row>
    <row r="81" spans="1:8" ht="12.75">
      <c r="A81" s="1"/>
      <c r="B81" s="1"/>
      <c r="C81" s="1"/>
      <c r="D81" s="1"/>
      <c r="E81" s="1"/>
      <c r="F81" s="1"/>
      <c r="G81" s="1"/>
      <c r="H81" s="1"/>
    </row>
    <row r="82" spans="1:8" ht="12.75">
      <c r="A82" s="1"/>
      <c r="B82" s="1"/>
      <c r="C82" s="1"/>
      <c r="D82" s="1"/>
      <c r="E82" s="1"/>
      <c r="F82" s="1"/>
      <c r="G82" s="1"/>
      <c r="H82" s="1"/>
    </row>
    <row r="83" spans="1:8" ht="12.75">
      <c r="A83" s="1"/>
      <c r="B83" s="1"/>
      <c r="C83" s="1"/>
      <c r="D83" s="1"/>
      <c r="E83" s="1"/>
      <c r="F83" s="1"/>
      <c r="G83" s="1"/>
      <c r="H83" s="1"/>
    </row>
    <row r="84" spans="1:8" ht="12.75">
      <c r="A84" s="1"/>
      <c r="B84" s="1"/>
      <c r="C84" s="1"/>
      <c r="D84" s="1"/>
      <c r="E84" s="1"/>
      <c r="F84" s="1"/>
      <c r="G84" s="1"/>
      <c r="H84" s="1"/>
    </row>
    <row r="85" spans="1:8" ht="12.75">
      <c r="A85" s="1"/>
      <c r="B85" s="1"/>
      <c r="C85" s="1"/>
      <c r="D85" s="1"/>
      <c r="E85" s="1"/>
      <c r="F85" s="1"/>
      <c r="G85" s="1"/>
      <c r="H85" s="1"/>
    </row>
    <row r="86" spans="1:8" ht="12.75">
      <c r="A86" s="1"/>
      <c r="B86" s="1"/>
      <c r="C86" s="1"/>
      <c r="D86" s="1"/>
      <c r="E86" s="1"/>
      <c r="F86" s="1"/>
      <c r="G86" s="1"/>
      <c r="H86" s="1"/>
    </row>
    <row r="87" spans="1:8" ht="12.75">
      <c r="A87" s="1"/>
      <c r="B87" s="1"/>
      <c r="C87" s="1"/>
      <c r="D87" s="1"/>
      <c r="E87" s="1"/>
      <c r="F87" s="1"/>
      <c r="G87" s="1"/>
      <c r="H87" s="1"/>
    </row>
    <row r="88" spans="1:8" ht="12.75">
      <c r="A88" s="1"/>
      <c r="B88" s="1"/>
      <c r="C88" s="1"/>
      <c r="D88" s="1"/>
      <c r="E88" s="1"/>
      <c r="F88" s="1"/>
      <c r="G88" s="1"/>
      <c r="H88" s="1"/>
    </row>
    <row r="89" spans="1:8" ht="12.75">
      <c r="A89" s="1"/>
      <c r="B89" s="1"/>
      <c r="C89" s="1"/>
      <c r="D89" s="1"/>
      <c r="E89" s="1"/>
      <c r="F89" s="1"/>
      <c r="G89" s="1"/>
      <c r="H89" s="1"/>
    </row>
    <row r="90" spans="1:8" ht="12.75">
      <c r="A90" s="1"/>
      <c r="B90" s="1"/>
      <c r="C90" s="1"/>
      <c r="D90" s="1"/>
      <c r="E90" s="1"/>
      <c r="F90" s="1"/>
      <c r="G90" s="1"/>
      <c r="H90" s="1"/>
    </row>
    <row r="91" spans="1:8" ht="12.75">
      <c r="A91" s="1"/>
      <c r="B91" s="1"/>
      <c r="C91" s="1"/>
      <c r="D91" s="1"/>
      <c r="E91" s="1"/>
      <c r="F91" s="1"/>
      <c r="G91" s="1"/>
      <c r="H91" s="1"/>
    </row>
    <row r="92" spans="1:8" ht="12.75">
      <c r="A92" s="1"/>
      <c r="B92" s="1"/>
      <c r="C92" s="1"/>
      <c r="D92" s="1"/>
      <c r="E92" s="1"/>
      <c r="F92" s="1"/>
      <c r="G92" s="1"/>
      <c r="H92" s="1"/>
    </row>
    <row r="93" spans="1:8" ht="12.75">
      <c r="A93" s="1"/>
      <c r="B93" s="1"/>
      <c r="C93" s="1"/>
      <c r="D93" s="1"/>
      <c r="E93" s="1"/>
      <c r="F93" s="1"/>
      <c r="G93" s="1"/>
      <c r="H93" s="1"/>
    </row>
    <row r="94" spans="1:8" ht="12.75">
      <c r="A94" s="1"/>
      <c r="B94" s="1"/>
      <c r="C94" s="1"/>
      <c r="D94" s="1"/>
      <c r="E94" s="1"/>
      <c r="F94" s="1"/>
      <c r="G94" s="1"/>
      <c r="H94" s="1"/>
    </row>
    <row r="95" spans="1:8" ht="12.75">
      <c r="A95" s="1"/>
      <c r="B95" s="1"/>
      <c r="C95" s="1"/>
      <c r="D95" s="1"/>
      <c r="E95" s="1"/>
      <c r="F95" s="1"/>
      <c r="G95" s="1"/>
      <c r="H95" s="1"/>
    </row>
    <row r="96" spans="1:8" ht="12.75">
      <c r="A96" s="1"/>
      <c r="B96" s="1"/>
      <c r="C96" s="1"/>
      <c r="D96" s="1"/>
      <c r="E96" s="1"/>
      <c r="F96" s="1"/>
      <c r="G96" s="1"/>
      <c r="H96" s="1"/>
    </row>
    <row r="97" spans="1:8" ht="12.75">
      <c r="A97" s="1"/>
      <c r="B97" s="1"/>
      <c r="C97" s="1"/>
      <c r="D97" s="1"/>
      <c r="E97" s="1"/>
      <c r="F97" s="1"/>
      <c r="G97" s="1"/>
      <c r="H97" s="1"/>
    </row>
    <row r="98" spans="1:8" ht="12.75">
      <c r="A98" s="1"/>
      <c r="B98" s="1"/>
      <c r="C98" s="1"/>
      <c r="D98" s="1"/>
      <c r="E98" s="1"/>
      <c r="F98" s="1"/>
      <c r="G98" s="1"/>
      <c r="H98" s="1"/>
    </row>
    <row r="99" spans="1:8" ht="12.75">
      <c r="A99" s="1"/>
      <c r="B99" s="1"/>
      <c r="C99" s="1"/>
      <c r="D99" s="1"/>
      <c r="E99" s="1"/>
      <c r="F99" s="1"/>
      <c r="G99" s="1"/>
      <c r="H99" s="1"/>
    </row>
    <row r="100" spans="1:8" ht="12.75">
      <c r="A100" s="1"/>
      <c r="B100" s="1"/>
      <c r="C100" s="1"/>
      <c r="D100" s="1"/>
      <c r="E100" s="1"/>
      <c r="F100" s="1"/>
      <c r="G100" s="1"/>
      <c r="H100" s="1"/>
    </row>
    <row r="101" spans="1:8" ht="12.75">
      <c r="A101" s="1"/>
      <c r="B101" s="1"/>
      <c r="C101" s="1"/>
      <c r="D101" s="1"/>
      <c r="E101" s="1"/>
      <c r="F101" s="1"/>
      <c r="G101" s="1"/>
      <c r="H101" s="1"/>
    </row>
    <row r="102" spans="1:8" ht="12.75">
      <c r="A102" s="1"/>
      <c r="B102" s="1"/>
      <c r="C102" s="1"/>
      <c r="D102" s="1"/>
      <c r="E102" s="1"/>
      <c r="F102" s="1"/>
      <c r="G102" s="1"/>
      <c r="H102" s="1"/>
    </row>
    <row r="103" spans="1:8" ht="12.75">
      <c r="A103" s="1"/>
      <c r="B103" s="1"/>
      <c r="C103" s="1"/>
      <c r="D103" s="1"/>
      <c r="E103" s="1"/>
      <c r="F103" s="1"/>
      <c r="G103" s="1"/>
      <c r="H103" s="1"/>
    </row>
    <row r="104" spans="1:8" ht="12.75">
      <c r="A104" s="1"/>
      <c r="B104" s="1"/>
      <c r="C104" s="1"/>
      <c r="D104" s="1"/>
      <c r="E104" s="1"/>
      <c r="F104" s="1"/>
      <c r="G104" s="1"/>
      <c r="H104" s="1"/>
    </row>
    <row r="105" spans="1:8" ht="12.75">
      <c r="A105" s="1"/>
      <c r="B105" s="1"/>
      <c r="C105" s="1"/>
      <c r="D105" s="1"/>
      <c r="E105" s="1"/>
      <c r="F105" s="1"/>
      <c r="G105" s="1"/>
      <c r="H105" s="1"/>
    </row>
    <row r="106" spans="1:8" ht="12.75">
      <c r="A106" s="1"/>
      <c r="B106" s="1"/>
      <c r="C106" s="1"/>
      <c r="D106" s="1"/>
      <c r="E106" s="1"/>
      <c r="F106" s="1"/>
      <c r="G106" s="1"/>
      <c r="H106" s="1"/>
    </row>
    <row r="107" spans="1:8" ht="12.75">
      <c r="A107" s="1"/>
      <c r="B107" s="1"/>
      <c r="C107" s="1"/>
      <c r="D107" s="1"/>
      <c r="E107" s="1"/>
      <c r="F107" s="1"/>
      <c r="G107" s="1"/>
      <c r="H107" s="1"/>
    </row>
    <row r="108" spans="1:8" ht="12.75">
      <c r="A108" s="1"/>
      <c r="B108" s="1"/>
      <c r="C108" s="1"/>
      <c r="D108" s="1"/>
      <c r="E108" s="1"/>
      <c r="F108" s="1"/>
      <c r="G108" s="1"/>
      <c r="H108" s="1"/>
    </row>
    <row r="109" spans="1:8" ht="12.75">
      <c r="A109" s="1"/>
      <c r="B109" s="1"/>
      <c r="C109" s="1"/>
      <c r="D109" s="1"/>
      <c r="E109" s="1"/>
      <c r="F109" s="1"/>
      <c r="G109" s="1"/>
      <c r="H109" s="1"/>
    </row>
    <row r="110" spans="1:8" ht="12.75">
      <c r="A110" s="1"/>
      <c r="B110" s="1"/>
      <c r="C110" s="1"/>
      <c r="D110" s="1"/>
      <c r="E110" s="1"/>
      <c r="F110" s="1"/>
      <c r="G110" s="1"/>
      <c r="H110" s="1"/>
    </row>
    <row r="111" spans="1:8" ht="12.75">
      <c r="A111" s="1"/>
      <c r="B111" s="1"/>
      <c r="C111" s="1"/>
      <c r="D111" s="1"/>
      <c r="E111" s="1"/>
      <c r="F111" s="1"/>
      <c r="G111" s="1"/>
      <c r="H111" s="1"/>
    </row>
    <row r="112" spans="1:8" ht="12.75">
      <c r="A112" s="1"/>
      <c r="B112" s="1"/>
      <c r="C112" s="1"/>
      <c r="D112" s="1"/>
      <c r="E112" s="1"/>
      <c r="F112" s="1"/>
      <c r="G112" s="1"/>
      <c r="H112" s="1"/>
    </row>
    <row r="113" spans="1:8" ht="12.75">
      <c r="A113" s="1"/>
      <c r="B113" s="1"/>
      <c r="C113" s="1"/>
      <c r="D113" s="1"/>
      <c r="E113" s="1"/>
      <c r="F113" s="1"/>
      <c r="G113" s="1"/>
      <c r="H113" s="1"/>
    </row>
    <row r="114" spans="1:8" ht="12.75">
      <c r="A114" s="1"/>
      <c r="B114" s="1"/>
      <c r="C114" s="1"/>
      <c r="D114" s="1"/>
      <c r="E114" s="1"/>
      <c r="F114" s="1"/>
      <c r="G114" s="1"/>
      <c r="H114" s="1"/>
    </row>
    <row r="115" spans="1:8" ht="12.75">
      <c r="A115" s="1"/>
      <c r="B115" s="1"/>
      <c r="C115" s="1"/>
      <c r="D115" s="1"/>
      <c r="E115" s="1"/>
      <c r="F115" s="1"/>
      <c r="G115" s="1"/>
      <c r="H115" s="1"/>
    </row>
    <row r="116" spans="1:8" ht="12.75">
      <c r="A116" s="1"/>
      <c r="B116" s="1"/>
      <c r="C116" s="1"/>
      <c r="D116" s="1"/>
      <c r="E116" s="1"/>
      <c r="F116" s="1"/>
      <c r="G116" s="1"/>
      <c r="H116" s="1"/>
    </row>
    <row r="117" spans="1:8" ht="12.75">
      <c r="A117" s="1"/>
      <c r="B117" s="1"/>
      <c r="C117" s="1"/>
      <c r="D117" s="1"/>
      <c r="E117" s="1"/>
      <c r="F117" s="1"/>
      <c r="G117" s="1"/>
      <c r="H117" s="1"/>
    </row>
    <row r="118" spans="1:8" ht="12.75">
      <c r="A118" s="1"/>
      <c r="B118" s="1"/>
      <c r="C118" s="1"/>
      <c r="D118" s="1"/>
      <c r="E118" s="1"/>
      <c r="F118" s="1"/>
      <c r="G118" s="1"/>
      <c r="H118" s="1"/>
    </row>
    <row r="119" spans="1:8" ht="12.75">
      <c r="A119" s="1"/>
      <c r="B119" s="1"/>
      <c r="C119" s="1"/>
      <c r="D119" s="1"/>
      <c r="E119" s="1"/>
      <c r="F119" s="1"/>
      <c r="G119" s="1"/>
      <c r="H119" s="1"/>
    </row>
    <row r="120" spans="1:8" ht="12.75">
      <c r="A120" s="1"/>
      <c r="B120" s="1"/>
      <c r="C120" s="1"/>
      <c r="D120" s="1"/>
      <c r="E120" s="1"/>
      <c r="F120" s="1"/>
      <c r="G120" s="1"/>
      <c r="H120" s="1"/>
    </row>
    <row r="121" spans="1:8" ht="12.75">
      <c r="A121" s="1"/>
      <c r="B121" s="1"/>
      <c r="C121" s="1"/>
      <c r="D121" s="1"/>
      <c r="E121" s="1"/>
      <c r="F121" s="1"/>
      <c r="G121" s="1"/>
      <c r="H121" s="1"/>
    </row>
    <row r="122" spans="1:8" ht="12.75">
      <c r="A122" s="1"/>
      <c r="B122" s="1"/>
      <c r="C122" s="1"/>
      <c r="D122" s="1"/>
      <c r="E122" s="1"/>
      <c r="F122" s="1"/>
      <c r="G122" s="1"/>
      <c r="H122" s="1"/>
    </row>
    <row r="123" spans="1:8" ht="12.75">
      <c r="A123" s="1"/>
      <c r="B123" s="1"/>
      <c r="C123" s="1"/>
      <c r="D123" s="1"/>
      <c r="E123" s="1"/>
      <c r="F123" s="1"/>
      <c r="G123" s="1"/>
      <c r="H123" s="1"/>
    </row>
    <row r="124" spans="1:8" ht="12.75">
      <c r="A124" s="1"/>
      <c r="B124" s="1"/>
      <c r="C124" s="1"/>
      <c r="D124" s="1"/>
      <c r="E124" s="1"/>
      <c r="F124" s="1"/>
      <c r="G124" s="1"/>
      <c r="H124" s="1"/>
    </row>
    <row r="125" spans="1:8" ht="12.75">
      <c r="A125" s="1"/>
      <c r="B125" s="1"/>
      <c r="C125" s="1"/>
      <c r="D125" s="1"/>
      <c r="E125" s="1"/>
      <c r="F125" s="1"/>
      <c r="G125" s="1"/>
      <c r="H125" s="1"/>
    </row>
    <row r="126" spans="1:8" ht="12.75">
      <c r="A126" s="1"/>
      <c r="B126" s="1"/>
      <c r="C126" s="1"/>
      <c r="D126" s="1"/>
      <c r="E126" s="1"/>
      <c r="F126" s="1"/>
      <c r="G126" s="1"/>
      <c r="H126" s="1"/>
    </row>
    <row r="127" spans="1:8" ht="12.75">
      <c r="A127" s="1"/>
      <c r="B127" s="1"/>
      <c r="C127" s="1"/>
      <c r="D127" s="1"/>
      <c r="E127" s="1"/>
      <c r="F127" s="1"/>
      <c r="G127" s="1"/>
      <c r="H127" s="1"/>
    </row>
    <row r="128" spans="1:8" ht="12.75">
      <c r="A128" s="1"/>
      <c r="B128" s="1"/>
      <c r="C128" s="1"/>
      <c r="D128" s="1"/>
      <c r="E128" s="1"/>
      <c r="F128" s="1"/>
      <c r="G128" s="1"/>
      <c r="H128" s="1"/>
    </row>
    <row r="129" spans="1:8" ht="12.75">
      <c r="A129" s="1"/>
      <c r="B129" s="1"/>
      <c r="C129" s="1"/>
      <c r="D129" s="1"/>
      <c r="E129" s="1"/>
      <c r="F129" s="1"/>
      <c r="G129" s="1"/>
      <c r="H129" s="1"/>
    </row>
    <row r="130" spans="1:8" ht="12.75">
      <c r="A130" s="1"/>
      <c r="B130" s="1"/>
      <c r="C130" s="1"/>
      <c r="D130" s="1"/>
      <c r="E130" s="1"/>
      <c r="F130" s="1"/>
      <c r="G130" s="1"/>
      <c r="H130" s="1"/>
    </row>
    <row r="131" spans="1:8" ht="12.75">
      <c r="A131" s="1"/>
      <c r="B131" s="1"/>
      <c r="C131" s="1"/>
      <c r="D131" s="1"/>
      <c r="E131" s="1"/>
      <c r="F131" s="1"/>
      <c r="G131" s="1"/>
      <c r="H131" s="1"/>
    </row>
    <row r="132" spans="1:8" ht="12.75">
      <c r="A132" s="1"/>
      <c r="B132" s="1"/>
      <c r="C132" s="1"/>
      <c r="D132" s="1"/>
      <c r="E132" s="1"/>
      <c r="F132" s="1"/>
      <c r="G132" s="1"/>
      <c r="H132" s="1"/>
    </row>
    <row r="133" spans="1:8" ht="12.75">
      <c r="A133" s="1"/>
      <c r="B133" s="1"/>
      <c r="C133" s="1"/>
      <c r="D133" s="1"/>
      <c r="E133" s="1"/>
      <c r="F133" s="1"/>
      <c r="G133" s="1"/>
      <c r="H133" s="1"/>
    </row>
    <row r="134" spans="1:8" ht="12.75">
      <c r="A134" s="1"/>
      <c r="B134" s="1"/>
      <c r="C134" s="1"/>
      <c r="D134" s="1"/>
      <c r="E134" s="1"/>
      <c r="F134" s="1"/>
      <c r="G134" s="1"/>
      <c r="H134" s="1"/>
    </row>
    <row r="135" spans="1:8" ht="12.75">
      <c r="A135" s="1"/>
      <c r="B135" s="1"/>
      <c r="C135" s="1"/>
      <c r="D135" s="1"/>
      <c r="E135" s="1"/>
      <c r="F135" s="1"/>
      <c r="G135" s="1"/>
      <c r="H135" s="1"/>
    </row>
    <row r="136" spans="1:8" ht="12.75">
      <c r="A136" s="1"/>
      <c r="B136" s="1"/>
      <c r="C136" s="1"/>
      <c r="D136" s="1"/>
      <c r="E136" s="1"/>
      <c r="F136" s="1"/>
      <c r="G136" s="1"/>
      <c r="H136" s="1"/>
    </row>
    <row r="137" spans="1:8" ht="12.75">
      <c r="A137" s="1"/>
      <c r="B137" s="1"/>
      <c r="C137" s="1"/>
      <c r="D137" s="1"/>
      <c r="E137" s="1"/>
      <c r="F137" s="1"/>
      <c r="G137" s="1"/>
      <c r="H137" s="1"/>
    </row>
    <row r="138" spans="1:8" ht="12.75">
      <c r="A138" s="1"/>
      <c r="B138" s="1"/>
      <c r="C138" s="1"/>
      <c r="D138" s="1"/>
      <c r="E138" s="1"/>
      <c r="F138" s="1"/>
      <c r="G138" s="1"/>
      <c r="H138" s="1"/>
    </row>
    <row r="139" spans="1:8" ht="12.75">
      <c r="A139" s="1"/>
      <c r="B139" s="1"/>
      <c r="C139" s="1"/>
      <c r="D139" s="1"/>
      <c r="E139" s="1"/>
      <c r="F139" s="1"/>
      <c r="G139" s="1"/>
      <c r="H139" s="1"/>
    </row>
    <row r="140" spans="1:8" ht="12.75">
      <c r="A140" s="1"/>
      <c r="B140" s="1"/>
      <c r="C140" s="1"/>
      <c r="D140" s="1"/>
      <c r="E140" s="1"/>
      <c r="F140" s="1"/>
      <c r="G140" s="1"/>
      <c r="H140" s="1"/>
    </row>
    <row r="141" spans="1:8" ht="12.75">
      <c r="A141" s="1"/>
      <c r="B141" s="1"/>
      <c r="C141" s="1"/>
      <c r="D141" s="1"/>
      <c r="E141" s="1"/>
      <c r="F141" s="1"/>
      <c r="G141" s="1"/>
      <c r="H141" s="1"/>
    </row>
    <row r="142" spans="1:8" ht="12.75">
      <c r="A142" s="1"/>
      <c r="B142" s="1"/>
      <c r="C142" s="1"/>
      <c r="D142" s="1"/>
      <c r="E142" s="1"/>
      <c r="F142" s="1"/>
      <c r="G142" s="1"/>
      <c r="H142" s="1"/>
    </row>
    <row r="143" spans="1:8" ht="12.75">
      <c r="A143" s="1"/>
      <c r="B143" s="1"/>
      <c r="C143" s="1"/>
      <c r="D143" s="1"/>
      <c r="E143" s="1"/>
      <c r="F143" s="1"/>
      <c r="G143" s="1"/>
      <c r="H143" s="1"/>
    </row>
    <row r="144" spans="1:8" ht="12.75">
      <c r="A144" s="1"/>
      <c r="B144" s="1"/>
      <c r="C144" s="1"/>
      <c r="D144" s="1"/>
      <c r="E144" s="1"/>
      <c r="F144" s="1"/>
      <c r="G144" s="1"/>
      <c r="H144" s="1"/>
    </row>
    <row r="145" spans="1:8" ht="12.75">
      <c r="A145" s="1"/>
      <c r="B145" s="1"/>
      <c r="C145" s="1"/>
      <c r="D145" s="1"/>
      <c r="E145" s="1"/>
      <c r="F145" s="1"/>
      <c r="G145" s="1"/>
      <c r="H145" s="1"/>
    </row>
    <row r="146" spans="1:8" ht="12.75">
      <c r="A146" s="1"/>
      <c r="B146" s="1"/>
      <c r="C146" s="1"/>
      <c r="D146" s="1"/>
      <c r="E146" s="1"/>
      <c r="F146" s="1"/>
      <c r="G146" s="1"/>
      <c r="H146" s="1"/>
    </row>
    <row r="147" spans="1:8" ht="12.75">
      <c r="A147" s="1"/>
      <c r="B147" s="1"/>
      <c r="C147" s="1"/>
      <c r="D147" s="1"/>
      <c r="E147" s="1"/>
      <c r="F147" s="1"/>
      <c r="G147" s="1"/>
      <c r="H147" s="1"/>
    </row>
    <row r="148" spans="1:8" ht="12.75">
      <c r="A148" s="1"/>
      <c r="B148" s="1"/>
      <c r="C148" s="1"/>
      <c r="D148" s="1"/>
      <c r="E148" s="1"/>
      <c r="F148" s="1"/>
      <c r="G148" s="1"/>
      <c r="H148" s="1"/>
    </row>
    <row r="149" spans="1:8" ht="12.75">
      <c r="A149" s="1"/>
      <c r="B149" s="1"/>
      <c r="C149" s="1"/>
      <c r="D149" s="1"/>
      <c r="E149" s="1"/>
      <c r="F149" s="1"/>
      <c r="G149" s="1"/>
      <c r="H149" s="1"/>
    </row>
    <row r="150" spans="1:8" ht="12.75">
      <c r="A150" s="1"/>
      <c r="B150" s="1"/>
      <c r="C150" s="1"/>
      <c r="D150" s="1"/>
      <c r="E150" s="1"/>
      <c r="F150" s="1"/>
      <c r="G150" s="1"/>
      <c r="H150" s="1"/>
    </row>
    <row r="151" spans="1:8" ht="12.75">
      <c r="A151" s="1"/>
      <c r="B151" s="1"/>
      <c r="C151" s="1"/>
      <c r="D151" s="1"/>
      <c r="E151" s="1"/>
      <c r="F151" s="1"/>
      <c r="G151" s="1"/>
      <c r="H151" s="1"/>
    </row>
    <row r="152" spans="1:8" ht="12.75">
      <c r="A152" s="1"/>
      <c r="B152" s="1"/>
      <c r="C152" s="1"/>
      <c r="D152" s="1"/>
      <c r="E152" s="1"/>
      <c r="F152" s="1"/>
      <c r="G152" s="1"/>
      <c r="H152" s="1"/>
    </row>
    <row r="153" spans="1:8" ht="12.75">
      <c r="A153" s="1"/>
      <c r="B153" s="1"/>
      <c r="C153" s="1"/>
      <c r="D153" s="1"/>
      <c r="E153" s="1"/>
      <c r="F153" s="1"/>
      <c r="G153" s="1"/>
      <c r="H153" s="1"/>
    </row>
    <row r="154" spans="1:8" ht="12.75">
      <c r="A154" s="1"/>
      <c r="B154" s="1"/>
      <c r="C154" s="1"/>
      <c r="D154" s="1"/>
      <c r="E154" s="1"/>
      <c r="F154" s="1"/>
      <c r="G154" s="1"/>
      <c r="H154" s="1"/>
    </row>
    <row r="155" spans="1:8" ht="12.75">
      <c r="A155" s="1"/>
      <c r="B155" s="1"/>
      <c r="C155" s="1"/>
      <c r="D155" s="1"/>
      <c r="E155" s="1"/>
      <c r="F155" s="1"/>
      <c r="G155" s="1"/>
      <c r="H155" s="1"/>
    </row>
    <row r="156" spans="1:8" ht="12.75">
      <c r="A156" s="1"/>
      <c r="B156" s="1"/>
      <c r="C156" s="1"/>
      <c r="D156" s="1"/>
      <c r="E156" s="1"/>
      <c r="F156" s="1"/>
      <c r="G156" s="1"/>
      <c r="H156" s="1"/>
    </row>
    <row r="157" spans="1:8" ht="12.75">
      <c r="A157" s="1"/>
      <c r="B157" s="1"/>
      <c r="C157" s="1"/>
      <c r="D157" s="1"/>
      <c r="E157" s="1"/>
      <c r="F157" s="1"/>
      <c r="G157" s="1"/>
      <c r="H157" s="1"/>
    </row>
    <row r="158" spans="1:8" ht="12.75">
      <c r="A158" s="1"/>
      <c r="B158" s="1"/>
      <c r="C158" s="1"/>
      <c r="D158" s="1"/>
      <c r="E158" s="1"/>
      <c r="F158" s="1"/>
      <c r="G158" s="1"/>
      <c r="H158" s="1"/>
    </row>
    <row r="159" spans="1:8" ht="12.75">
      <c r="A159" s="1"/>
      <c r="B159" s="1"/>
      <c r="C159" s="1"/>
      <c r="D159" s="1"/>
      <c r="E159" s="1"/>
      <c r="F159" s="1"/>
      <c r="G159" s="1"/>
      <c r="H159" s="1"/>
    </row>
    <row r="160" spans="1:8" ht="12.75">
      <c r="A160" s="1"/>
      <c r="B160" s="1"/>
      <c r="C160" s="1"/>
      <c r="D160" s="1"/>
      <c r="E160" s="1"/>
      <c r="F160" s="1"/>
      <c r="G160" s="1"/>
      <c r="H160" s="1"/>
    </row>
    <row r="161" spans="1:8" ht="12.75">
      <c r="A161" s="1"/>
      <c r="B161" s="1"/>
      <c r="C161" s="1"/>
      <c r="D161" s="1"/>
      <c r="E161" s="1"/>
      <c r="F161" s="1"/>
      <c r="G161" s="1"/>
      <c r="H161" s="1"/>
    </row>
    <row r="162" spans="1:8" ht="12.75">
      <c r="A162" s="1"/>
      <c r="B162" s="1"/>
      <c r="C162" s="1"/>
      <c r="D162" s="1"/>
      <c r="E162" s="1"/>
      <c r="F162" s="1"/>
      <c r="G162" s="1"/>
      <c r="H162" s="1"/>
    </row>
    <row r="163" spans="1:8" ht="12.75">
      <c r="A163" s="1"/>
      <c r="B163" s="1"/>
      <c r="C163" s="1"/>
      <c r="D163" s="1"/>
      <c r="E163" s="1"/>
      <c r="F163" s="1"/>
      <c r="G163" s="1"/>
      <c r="H163" s="1"/>
    </row>
    <row r="164" spans="1:8" ht="12.75">
      <c r="A164" s="1"/>
      <c r="B164" s="1"/>
      <c r="C164" s="1"/>
      <c r="D164" s="1"/>
      <c r="E164" s="1"/>
      <c r="F164" s="1"/>
      <c r="G164" s="1"/>
      <c r="H164" s="1"/>
    </row>
    <row r="165" spans="1:8" ht="12.75">
      <c r="A165" s="1"/>
      <c r="B165" s="1"/>
      <c r="C165" s="1"/>
      <c r="D165" s="1"/>
      <c r="E165" s="1"/>
      <c r="F165" s="1"/>
      <c r="G165" s="1"/>
      <c r="H165" s="1"/>
    </row>
    <row r="166" spans="1:8" ht="12.75">
      <c r="A166" s="1"/>
      <c r="B166" s="1"/>
      <c r="C166" s="1"/>
      <c r="D166" s="1"/>
      <c r="E166" s="1"/>
      <c r="F166" s="1"/>
      <c r="G166" s="1"/>
      <c r="H166" s="1"/>
    </row>
    <row r="167" spans="1:8" ht="12.75">
      <c r="A167" s="1"/>
      <c r="B167" s="1"/>
      <c r="C167" s="1"/>
      <c r="D167" s="1"/>
      <c r="E167" s="1"/>
      <c r="F167" s="1"/>
      <c r="G167" s="1"/>
      <c r="H167" s="1"/>
    </row>
    <row r="168" spans="1:8" ht="12.75">
      <c r="A168" s="1"/>
      <c r="B168" s="1"/>
      <c r="C168" s="1"/>
      <c r="D168" s="1"/>
      <c r="E168" s="1"/>
      <c r="F168" s="1"/>
      <c r="G168" s="1"/>
      <c r="H168" s="1"/>
    </row>
    <row r="169" spans="1:8" ht="12.75">
      <c r="A169" s="1"/>
      <c r="B169" s="1"/>
      <c r="C169" s="1"/>
      <c r="D169" s="1"/>
      <c r="E169" s="1"/>
      <c r="F169" s="1"/>
      <c r="G169" s="1"/>
      <c r="H169" s="1"/>
    </row>
    <row r="170" spans="1:8" ht="12.75">
      <c r="A170" s="1"/>
      <c r="B170" s="1"/>
      <c r="C170" s="1"/>
      <c r="D170" s="1"/>
      <c r="E170" s="1"/>
      <c r="F170" s="1"/>
      <c r="G170" s="1"/>
      <c r="H170" s="1"/>
    </row>
    <row r="171" spans="1:8" ht="12.75">
      <c r="A171" s="1"/>
      <c r="B171" s="1"/>
      <c r="C171" s="1"/>
      <c r="D171" s="1"/>
      <c r="E171" s="1"/>
      <c r="F171" s="1"/>
      <c r="G171" s="1"/>
      <c r="H171" s="1"/>
    </row>
    <row r="172" spans="1:8" ht="12.75">
      <c r="A172" s="1"/>
      <c r="B172" s="1"/>
      <c r="C172" s="1"/>
      <c r="D172" s="1"/>
      <c r="E172" s="1"/>
      <c r="F172" s="1"/>
      <c r="G172" s="1"/>
      <c r="H172" s="1"/>
    </row>
    <row r="173" spans="1:8" ht="12.75">
      <c r="A173" s="1"/>
      <c r="B173" s="1"/>
      <c r="C173" s="1"/>
      <c r="D173" s="1"/>
      <c r="E173" s="1"/>
      <c r="F173" s="1"/>
      <c r="G173" s="1"/>
      <c r="H173" s="1"/>
    </row>
    <row r="174" spans="1:8" ht="12.75">
      <c r="A174" s="1"/>
      <c r="B174" s="1"/>
      <c r="C174" s="1"/>
      <c r="D174" s="1"/>
      <c r="E174" s="1"/>
      <c r="F174" s="1"/>
      <c r="G174" s="1"/>
      <c r="H174" s="1"/>
    </row>
    <row r="175" spans="1:8" ht="12.75">
      <c r="A175" s="1"/>
      <c r="B175" s="1"/>
      <c r="C175" s="1"/>
      <c r="D175" s="1"/>
      <c r="E175" s="1"/>
      <c r="F175" s="1"/>
      <c r="G175" s="1"/>
      <c r="H175" s="1"/>
    </row>
    <row r="176" spans="1:8" ht="12.75">
      <c r="A176" s="1"/>
      <c r="B176" s="1"/>
      <c r="C176" s="1"/>
      <c r="D176" s="1"/>
      <c r="E176" s="1"/>
      <c r="F176" s="1"/>
      <c r="G176" s="1"/>
      <c r="H176" s="1"/>
    </row>
    <row r="177" spans="1:8" ht="12.75">
      <c r="A177" s="1"/>
      <c r="B177" s="1"/>
      <c r="C177" s="1"/>
      <c r="D177" s="1"/>
      <c r="E177" s="1"/>
      <c r="F177" s="1"/>
      <c r="G177" s="1"/>
      <c r="H177" s="1"/>
    </row>
    <row r="178" spans="1:8" ht="12.75">
      <c r="A178" s="1"/>
      <c r="B178" s="1"/>
      <c r="C178" s="1"/>
      <c r="D178" s="1"/>
      <c r="E178" s="1"/>
      <c r="F178" s="1"/>
      <c r="G178" s="1"/>
      <c r="H178" s="1"/>
    </row>
    <row r="179" spans="1:8" ht="12.75">
      <c r="A179" s="1"/>
      <c r="B179" s="1"/>
      <c r="C179" s="1"/>
      <c r="D179" s="1"/>
      <c r="E179" s="1"/>
      <c r="F179" s="1"/>
      <c r="G179" s="1"/>
      <c r="H179" s="1"/>
    </row>
    <row r="180" spans="1:8" ht="12.75">
      <c r="A180" s="1"/>
      <c r="B180" s="1"/>
      <c r="C180" s="1"/>
      <c r="D180" s="1"/>
      <c r="E180" s="1"/>
      <c r="F180" s="1"/>
      <c r="G180" s="1"/>
      <c r="H180" s="1"/>
    </row>
    <row r="181" spans="1:8" ht="12.75">
      <c r="A181" s="1"/>
      <c r="B181" s="1"/>
      <c r="C181" s="1"/>
      <c r="D181" s="1"/>
      <c r="E181" s="1"/>
      <c r="F181" s="1"/>
      <c r="G181" s="1"/>
      <c r="H181" s="1"/>
    </row>
    <row r="182" spans="1:8" ht="12.75">
      <c r="A182" s="1"/>
      <c r="B182" s="1"/>
      <c r="C182" s="1"/>
      <c r="D182" s="1"/>
      <c r="E182" s="1"/>
      <c r="F182" s="1"/>
      <c r="G182" s="1"/>
      <c r="H182" s="1"/>
    </row>
    <row r="183" spans="1:8" ht="12.75">
      <c r="A183" s="1"/>
      <c r="B183" s="1"/>
      <c r="C183" s="1"/>
      <c r="D183" s="1"/>
      <c r="E183" s="1"/>
      <c r="F183" s="1"/>
      <c r="G183" s="1"/>
      <c r="H183" s="1"/>
    </row>
    <row r="184" spans="1:8" ht="12.75">
      <c r="A184" s="1"/>
      <c r="B184" s="1"/>
      <c r="C184" s="1"/>
      <c r="D184" s="1"/>
      <c r="E184" s="1"/>
      <c r="F184" s="1"/>
      <c r="G184" s="1"/>
      <c r="H184" s="1"/>
    </row>
    <row r="185" spans="1:8" ht="12.75">
      <c r="A185" s="1"/>
      <c r="B185" s="1"/>
      <c r="C185" s="1"/>
      <c r="D185" s="1"/>
      <c r="E185" s="1"/>
      <c r="F185" s="1"/>
      <c r="G185" s="1"/>
      <c r="H185" s="1"/>
    </row>
    <row r="186" spans="1:8" ht="12.75">
      <c r="A186" s="1"/>
      <c r="B186" s="1"/>
      <c r="C186" s="1"/>
      <c r="D186" s="1"/>
      <c r="E186" s="1"/>
      <c r="F186" s="1"/>
      <c r="G186" s="1"/>
      <c r="H186" s="1"/>
    </row>
    <row r="187" spans="1:8" ht="12.75">
      <c r="A187" s="1"/>
      <c r="B187" s="1"/>
      <c r="C187" s="1"/>
      <c r="D187" s="1"/>
      <c r="E187" s="1"/>
      <c r="F187" s="1"/>
      <c r="G187" s="1"/>
      <c r="H187" s="1"/>
    </row>
    <row r="188" spans="1:8" ht="12.75">
      <c r="A188" s="1"/>
      <c r="B188" s="1"/>
      <c r="C188" s="1"/>
      <c r="D188" s="1"/>
      <c r="E188" s="1"/>
      <c r="F188" s="1"/>
      <c r="G188" s="1"/>
      <c r="H188" s="1"/>
    </row>
    <row r="189" spans="1:8" ht="12.75">
      <c r="A189" s="1"/>
      <c r="B189" s="1"/>
      <c r="C189" s="1"/>
      <c r="D189" s="1"/>
      <c r="E189" s="1"/>
      <c r="F189" s="1"/>
      <c r="G189" s="1"/>
      <c r="H189" s="1"/>
    </row>
    <row r="190" spans="1:8" ht="12.75">
      <c r="A190" s="1"/>
      <c r="B190" s="1"/>
      <c r="C190" s="1"/>
      <c r="D190" s="1"/>
      <c r="E190" s="1"/>
      <c r="F190" s="1"/>
      <c r="G190" s="1"/>
      <c r="H190" s="1"/>
    </row>
    <row r="191" spans="1:8" ht="12.75">
      <c r="A191" s="1"/>
      <c r="B191" s="1"/>
      <c r="C191" s="1"/>
      <c r="D191" s="1"/>
      <c r="E191" s="1"/>
      <c r="F191" s="1"/>
      <c r="G191" s="1"/>
      <c r="H191" s="1"/>
    </row>
    <row r="192" spans="1:8" ht="12.75">
      <c r="A192" s="1"/>
      <c r="B192" s="1"/>
      <c r="C192" s="1"/>
      <c r="D192" s="1"/>
      <c r="E192" s="1"/>
      <c r="F192" s="1"/>
      <c r="G192" s="1"/>
      <c r="H192" s="1"/>
    </row>
    <row r="193" spans="1:8" ht="12.75">
      <c r="A193" s="1"/>
      <c r="B193" s="1"/>
      <c r="C193" s="1"/>
      <c r="D193" s="1"/>
      <c r="E193" s="1"/>
      <c r="F193" s="1"/>
      <c r="G193" s="1"/>
      <c r="H193" s="1"/>
    </row>
    <row r="194" spans="1:8" ht="12.75">
      <c r="A194" s="1"/>
      <c r="B194" s="1"/>
      <c r="C194" s="1"/>
      <c r="D194" s="1"/>
      <c r="E194" s="1"/>
      <c r="F194" s="1"/>
      <c r="G194" s="1"/>
      <c r="H194" s="1"/>
    </row>
    <row r="195" spans="1:8" ht="12.75">
      <c r="A195" s="1"/>
      <c r="B195" s="1"/>
      <c r="C195" s="1"/>
      <c r="D195" s="1"/>
      <c r="E195" s="1"/>
      <c r="F195" s="1"/>
      <c r="G195" s="1"/>
      <c r="H195" s="1"/>
    </row>
    <row r="196" spans="1:8" ht="12.75">
      <c r="A196" s="1"/>
      <c r="B196" s="1"/>
      <c r="C196" s="1"/>
      <c r="D196" s="1"/>
      <c r="E196" s="1"/>
      <c r="F196" s="1"/>
      <c r="G196" s="1"/>
      <c r="H196" s="1"/>
    </row>
    <row r="197" spans="1:8" ht="12.75">
      <c r="A197" s="1"/>
      <c r="B197" s="1"/>
      <c r="C197" s="1"/>
      <c r="D197" s="1"/>
      <c r="E197" s="1"/>
      <c r="F197" s="1"/>
      <c r="G197" s="1"/>
      <c r="H197" s="1"/>
    </row>
    <row r="198" spans="1:8" ht="12.75">
      <c r="A198" s="1"/>
      <c r="B198" s="1"/>
      <c r="C198" s="1"/>
      <c r="D198" s="1"/>
      <c r="E198" s="1"/>
      <c r="F198" s="1"/>
      <c r="G198" s="1"/>
      <c r="H198" s="1"/>
    </row>
    <row r="199" spans="1:8" ht="12.75">
      <c r="A199" s="1"/>
      <c r="B199" s="1"/>
      <c r="C199" s="1"/>
      <c r="D199" s="1"/>
      <c r="E199" s="1"/>
      <c r="F199" s="1"/>
      <c r="G199" s="1"/>
      <c r="H199" s="1"/>
    </row>
    <row r="200" spans="1:8" ht="12.75">
      <c r="A200" s="1"/>
      <c r="B200" s="1"/>
      <c r="C200" s="1"/>
      <c r="D200" s="1"/>
      <c r="E200" s="1"/>
      <c r="F200" s="1"/>
      <c r="G200" s="1"/>
      <c r="H200" s="1"/>
    </row>
    <row r="201" spans="1:8" ht="12.75">
      <c r="A201" s="1"/>
      <c r="B201" s="1"/>
      <c r="C201" s="1"/>
      <c r="D201" s="1"/>
      <c r="E201" s="1"/>
      <c r="F201" s="1"/>
      <c r="G201" s="1"/>
      <c r="H201" s="1"/>
    </row>
    <row r="202" spans="1:8" ht="12.75">
      <c r="A202" s="1"/>
      <c r="B202" s="1"/>
      <c r="C202" s="1"/>
      <c r="D202" s="1"/>
      <c r="E202" s="1"/>
      <c r="F202" s="1"/>
      <c r="G202" s="1"/>
      <c r="H202" s="1"/>
    </row>
    <row r="203" spans="1:8" ht="12.75">
      <c r="A203" s="1"/>
      <c r="B203" s="1"/>
      <c r="C203" s="1"/>
      <c r="D203" s="1"/>
      <c r="E203" s="1"/>
      <c r="F203" s="1"/>
      <c r="G203" s="1"/>
      <c r="H203" s="1"/>
    </row>
    <row r="204" spans="1:8" ht="12.75">
      <c r="A204" s="1"/>
      <c r="B204" s="1"/>
      <c r="C204" s="1"/>
      <c r="D204" s="1"/>
      <c r="E204" s="1"/>
      <c r="F204" s="1"/>
      <c r="G204" s="1"/>
      <c r="H204" s="1"/>
    </row>
    <row r="205" spans="1:8" ht="12.75">
      <c r="A205" s="1"/>
      <c r="B205" s="1"/>
      <c r="C205" s="1"/>
      <c r="D205" s="1"/>
      <c r="E205" s="1"/>
      <c r="F205" s="1"/>
      <c r="G205" s="1"/>
      <c r="H205" s="1"/>
    </row>
    <row r="206" spans="1:8" ht="12.75">
      <c r="A206" s="1"/>
      <c r="B206" s="1"/>
      <c r="C206" s="1"/>
      <c r="D206" s="1"/>
      <c r="E206" s="1"/>
      <c r="F206" s="1"/>
      <c r="G206" s="1"/>
      <c r="H206" s="1"/>
    </row>
    <row r="207" spans="1:8" ht="12.75">
      <c r="A207" s="1"/>
      <c r="B207" s="1"/>
      <c r="C207" s="1"/>
      <c r="D207" s="1"/>
      <c r="E207" s="1"/>
      <c r="F207" s="1"/>
      <c r="G207" s="1"/>
      <c r="H207" s="1"/>
    </row>
    <row r="208" spans="1:8" ht="12.75">
      <c r="A208" s="1"/>
      <c r="B208" s="1"/>
      <c r="C208" s="1"/>
      <c r="D208" s="1"/>
      <c r="E208" s="1"/>
      <c r="F208" s="1"/>
      <c r="G208" s="1"/>
      <c r="H208" s="1"/>
    </row>
    <row r="209" spans="1:8" ht="12.75">
      <c r="A209" s="1"/>
      <c r="B209" s="1"/>
      <c r="C209" s="1"/>
      <c r="D209" s="1"/>
      <c r="E209" s="1"/>
      <c r="F209" s="1"/>
      <c r="G209" s="1"/>
      <c r="H209" s="1"/>
    </row>
    <row r="210" spans="1:8" ht="12.75">
      <c r="A210" s="1"/>
      <c r="B210" s="1"/>
      <c r="C210" s="1"/>
      <c r="D210" s="1"/>
      <c r="E210" s="1"/>
      <c r="F210" s="1"/>
      <c r="G210" s="1"/>
      <c r="H210" s="1"/>
    </row>
    <row r="211" spans="1:8" ht="12.75">
      <c r="A211" s="1"/>
      <c r="B211" s="1"/>
      <c r="C211" s="1"/>
      <c r="D211" s="1"/>
      <c r="E211" s="1"/>
      <c r="F211" s="1"/>
      <c r="G211" s="1"/>
      <c r="H211" s="1"/>
    </row>
    <row r="212" spans="1:8" ht="12.75">
      <c r="A212" s="1"/>
      <c r="B212" s="1"/>
      <c r="C212" s="1"/>
      <c r="D212" s="1"/>
      <c r="E212" s="1"/>
      <c r="F212" s="1"/>
      <c r="G212" s="1"/>
      <c r="H212" s="1"/>
    </row>
    <row r="213" spans="1:8" ht="12.75">
      <c r="A213" s="1"/>
      <c r="B213" s="1"/>
      <c r="C213" s="1"/>
      <c r="D213" s="1"/>
      <c r="E213" s="1"/>
      <c r="F213" s="1"/>
      <c r="G213" s="1"/>
      <c r="H213" s="1"/>
    </row>
    <row r="214" spans="1:8" ht="12.75">
      <c r="A214" s="1"/>
      <c r="B214" s="1"/>
      <c r="C214" s="1"/>
      <c r="D214" s="1"/>
      <c r="E214" s="1"/>
      <c r="F214" s="1"/>
      <c r="G214" s="1"/>
      <c r="H214" s="1"/>
    </row>
    <row r="215" spans="1:8" ht="12.75">
      <c r="A215" s="1"/>
      <c r="B215" s="1"/>
      <c r="C215" s="1"/>
      <c r="D215" s="1"/>
      <c r="E215" s="1"/>
      <c r="F215" s="1"/>
      <c r="G215" s="1"/>
      <c r="H215" s="1"/>
    </row>
    <row r="216" spans="1:8" ht="12.75">
      <c r="A216" s="1"/>
      <c r="B216" s="1"/>
      <c r="C216" s="1"/>
      <c r="D216" s="1"/>
      <c r="E216" s="1"/>
      <c r="F216" s="1"/>
      <c r="G216" s="1"/>
      <c r="H216" s="1"/>
    </row>
    <row r="217" spans="1:8" ht="12.75">
      <c r="A217" s="1"/>
      <c r="B217" s="1"/>
      <c r="C217" s="1"/>
      <c r="D217" s="1"/>
      <c r="E217" s="1"/>
      <c r="F217" s="1"/>
      <c r="G217" s="1"/>
      <c r="H217" s="1"/>
    </row>
    <row r="218" spans="1:8" ht="12.75">
      <c r="A218" s="1"/>
      <c r="B218" s="1"/>
      <c r="C218" s="1"/>
      <c r="D218" s="1"/>
      <c r="E218" s="1"/>
      <c r="F218" s="1"/>
      <c r="G218" s="1"/>
      <c r="H218" s="1"/>
    </row>
    <row r="219" spans="1:8" ht="12.75">
      <c r="A219" s="1"/>
      <c r="B219" s="1"/>
      <c r="C219" s="1"/>
      <c r="D219" s="1"/>
      <c r="E219" s="1"/>
      <c r="F219" s="1"/>
      <c r="G219" s="1"/>
      <c r="H219" s="1"/>
    </row>
    <row r="220" spans="1:8" ht="12.75">
      <c r="A220" s="1"/>
      <c r="B220" s="1"/>
      <c r="C220" s="1"/>
      <c r="D220" s="1"/>
      <c r="E220" s="1"/>
      <c r="F220" s="1"/>
      <c r="G220" s="1"/>
      <c r="H220" s="1"/>
    </row>
    <row r="221" spans="1:8" ht="12.75">
      <c r="A221" s="1"/>
      <c r="B221" s="1"/>
      <c r="C221" s="1"/>
      <c r="D221" s="1"/>
      <c r="E221" s="1"/>
      <c r="F221" s="1"/>
      <c r="G221" s="1"/>
      <c r="H221" s="1"/>
    </row>
    <row r="222" spans="1:8" ht="12.75">
      <c r="A222" s="1"/>
      <c r="B222" s="1"/>
      <c r="C222" s="1"/>
      <c r="D222" s="1"/>
      <c r="E222" s="1"/>
      <c r="F222" s="1"/>
      <c r="G222" s="1"/>
      <c r="H222" s="1"/>
    </row>
    <row r="223" spans="1:8" ht="12.75">
      <c r="A223" s="1"/>
      <c r="B223" s="1"/>
      <c r="C223" s="1"/>
      <c r="D223" s="1"/>
      <c r="E223" s="1"/>
      <c r="F223" s="1"/>
      <c r="G223" s="1"/>
      <c r="H223" s="1"/>
    </row>
    <row r="224" spans="1:8" ht="12.75">
      <c r="A224" s="1"/>
      <c r="B224" s="1"/>
      <c r="C224" s="1"/>
      <c r="D224" s="1"/>
      <c r="E224" s="1"/>
      <c r="F224" s="1"/>
      <c r="G224" s="1"/>
      <c r="H224" s="1"/>
    </row>
    <row r="225" spans="1:8" ht="12.75">
      <c r="A225" s="1"/>
      <c r="B225" s="1"/>
      <c r="C225" s="1"/>
      <c r="D225" s="1"/>
      <c r="E225" s="1"/>
      <c r="F225" s="1"/>
      <c r="G225" s="1"/>
      <c r="H225" s="1"/>
    </row>
    <row r="226" spans="1:8" ht="12.75">
      <c r="A226" s="1"/>
      <c r="B226" s="1"/>
      <c r="C226" s="1"/>
      <c r="D226" s="1"/>
      <c r="E226" s="1"/>
      <c r="F226" s="1"/>
      <c r="G226" s="1"/>
      <c r="H226" s="1"/>
    </row>
    <row r="227" spans="1:8" ht="12.75">
      <c r="A227" s="1"/>
      <c r="B227" s="1"/>
      <c r="C227" s="1"/>
      <c r="D227" s="1"/>
      <c r="E227" s="1"/>
      <c r="F227" s="1"/>
      <c r="G227" s="1"/>
      <c r="H227" s="1"/>
    </row>
    <row r="228" spans="1:8" ht="12.75">
      <c r="A228" s="1"/>
      <c r="B228" s="1"/>
      <c r="C228" s="1"/>
      <c r="D228" s="1"/>
      <c r="E228" s="1"/>
      <c r="F228" s="1"/>
      <c r="G228" s="1"/>
      <c r="H228" s="1"/>
    </row>
    <row r="229" spans="1:8" ht="12.75">
      <c r="A229" s="1"/>
      <c r="B229" s="1"/>
      <c r="C229" s="1"/>
      <c r="D229" s="1"/>
      <c r="E229" s="1"/>
      <c r="F229" s="1"/>
      <c r="G229" s="1"/>
      <c r="H229" s="1"/>
    </row>
    <row r="230" spans="1:8" ht="12.75">
      <c r="A230" s="1"/>
      <c r="B230" s="1"/>
      <c r="C230" s="1"/>
      <c r="D230" s="1"/>
      <c r="E230" s="1"/>
      <c r="F230" s="1"/>
      <c r="G230" s="1"/>
      <c r="H230" s="1"/>
    </row>
    <row r="231" spans="1:8" ht="12.75">
      <c r="A231" s="1"/>
      <c r="B231" s="1"/>
      <c r="C231" s="1"/>
      <c r="D231" s="1"/>
      <c r="E231" s="1"/>
      <c r="F231" s="1"/>
      <c r="G231" s="1"/>
      <c r="H231" s="1"/>
    </row>
    <row r="232" spans="1:8" ht="12.75">
      <c r="A232" s="1"/>
      <c r="B232" s="1"/>
      <c r="C232" s="1"/>
      <c r="D232" s="1"/>
      <c r="E232" s="1"/>
      <c r="F232" s="1"/>
      <c r="G232" s="1"/>
      <c r="H232" s="1"/>
    </row>
    <row r="233" spans="1:8" ht="12.75">
      <c r="A233" s="1"/>
      <c r="B233" s="1"/>
      <c r="C233" s="1"/>
      <c r="D233" s="1"/>
      <c r="E233" s="1"/>
      <c r="F233" s="1"/>
      <c r="G233" s="1"/>
      <c r="H233" s="1"/>
    </row>
    <row r="234" spans="1:8" ht="12.75">
      <c r="A234" s="1"/>
      <c r="B234" s="1"/>
      <c r="C234" s="1"/>
      <c r="D234" s="1"/>
      <c r="E234" s="1"/>
      <c r="F234" s="1"/>
      <c r="G234" s="1"/>
      <c r="H234" s="1"/>
    </row>
    <row r="235" spans="1:8" ht="12.75">
      <c r="A235" s="1"/>
      <c r="B235" s="1"/>
      <c r="C235" s="1"/>
      <c r="D235" s="1"/>
      <c r="E235" s="1"/>
      <c r="F235" s="1"/>
      <c r="G235" s="1"/>
      <c r="H235" s="1"/>
    </row>
    <row r="236" spans="1:8" ht="12.75">
      <c r="A236" s="1"/>
      <c r="B236" s="1"/>
      <c r="C236" s="1"/>
      <c r="D236" s="1"/>
      <c r="E236" s="1"/>
      <c r="F236" s="1"/>
      <c r="G236" s="1"/>
      <c r="H236" s="1"/>
    </row>
    <row r="237" spans="1:8" ht="12.75">
      <c r="A237" s="1"/>
      <c r="B237" s="1"/>
      <c r="C237" s="1"/>
      <c r="D237" s="1"/>
      <c r="E237" s="1"/>
      <c r="F237" s="1"/>
      <c r="G237" s="1"/>
      <c r="H237" s="1"/>
    </row>
    <row r="238" spans="1:8" ht="12.75">
      <c r="A238" s="1"/>
      <c r="B238" s="1"/>
      <c r="C238" s="1"/>
      <c r="D238" s="1"/>
      <c r="E238" s="1"/>
      <c r="F238" s="1"/>
      <c r="G238" s="1"/>
      <c r="H238" s="1"/>
    </row>
    <row r="239" spans="1:8" ht="12.75">
      <c r="A239" s="1"/>
      <c r="B239" s="1"/>
      <c r="C239" s="1"/>
      <c r="D239" s="1"/>
      <c r="E239" s="1"/>
      <c r="F239" s="1"/>
      <c r="G239" s="1"/>
      <c r="H239" s="1"/>
    </row>
    <row r="240" spans="1:8" ht="12.75">
      <c r="A240" s="1"/>
      <c r="B240" s="1"/>
      <c r="C240" s="1"/>
      <c r="D240" s="1"/>
      <c r="E240" s="1"/>
      <c r="F240" s="1"/>
      <c r="G240" s="1"/>
      <c r="H240" s="1"/>
    </row>
    <row r="241" spans="1:8" ht="12.75">
      <c r="A241" s="1"/>
      <c r="B241" s="1"/>
      <c r="C241" s="1"/>
      <c r="D241" s="1"/>
      <c r="E241" s="1"/>
      <c r="F241" s="1"/>
      <c r="G241" s="1"/>
      <c r="H241" s="1"/>
    </row>
    <row r="242" spans="1:8" ht="12.75">
      <c r="A242" s="1"/>
      <c r="B242" s="1"/>
      <c r="C242" s="1"/>
      <c r="D242" s="1"/>
      <c r="E242" s="1"/>
      <c r="F242" s="1"/>
      <c r="G242" s="1"/>
      <c r="H242" s="1"/>
    </row>
    <row r="243" spans="1:8" ht="12.75">
      <c r="A243" s="1"/>
      <c r="B243" s="1"/>
      <c r="C243" s="1"/>
      <c r="D243" s="1"/>
      <c r="E243" s="1"/>
      <c r="F243" s="1"/>
      <c r="G243" s="1"/>
      <c r="H243" s="1"/>
    </row>
    <row r="244" spans="1:8" ht="12.75">
      <c r="A244" s="1"/>
      <c r="B244" s="1"/>
      <c r="C244" s="1"/>
      <c r="D244" s="1"/>
      <c r="E244" s="1"/>
      <c r="F244" s="1"/>
      <c r="G244" s="1"/>
      <c r="H244" s="1"/>
    </row>
    <row r="245" spans="1:8" ht="12.75">
      <c r="A245" s="1"/>
      <c r="B245" s="1"/>
      <c r="C245" s="1"/>
      <c r="D245" s="1"/>
      <c r="E245" s="1"/>
      <c r="F245" s="1"/>
      <c r="G245" s="1"/>
      <c r="H245" s="1"/>
    </row>
    <row r="246" spans="1:8" ht="12.75">
      <c r="A246" s="1"/>
      <c r="B246" s="1"/>
      <c r="C246" s="1"/>
      <c r="D246" s="1"/>
      <c r="E246" s="1"/>
      <c r="F246" s="1"/>
      <c r="G246" s="1"/>
      <c r="H246" s="1"/>
    </row>
    <row r="247" spans="1:8" ht="12.75">
      <c r="A247" s="1"/>
      <c r="B247" s="1"/>
      <c r="C247" s="1"/>
      <c r="D247" s="1"/>
      <c r="E247" s="1"/>
      <c r="F247" s="1"/>
      <c r="G247" s="1"/>
      <c r="H247" s="1"/>
    </row>
    <row r="248" spans="1:8" ht="12.75">
      <c r="A248" s="1"/>
      <c r="B248" s="1"/>
      <c r="C248" s="1"/>
      <c r="D248" s="1"/>
      <c r="E248" s="1"/>
      <c r="F248" s="1"/>
      <c r="G248" s="1"/>
      <c r="H248" s="1"/>
    </row>
    <row r="249" spans="1:8" ht="12.75">
      <c r="A249" s="1"/>
      <c r="B249" s="1"/>
      <c r="C249" s="1"/>
      <c r="D249" s="1"/>
      <c r="E249" s="1"/>
      <c r="F249" s="1"/>
      <c r="G249" s="1"/>
      <c r="H249" s="1"/>
    </row>
    <row r="250" spans="1:8" ht="12.75">
      <c r="A250" s="1"/>
      <c r="B250" s="1"/>
      <c r="C250" s="1"/>
      <c r="D250" s="1"/>
      <c r="E250" s="1"/>
      <c r="F250" s="1"/>
      <c r="G250" s="1"/>
      <c r="H250" s="1"/>
    </row>
    <row r="251" spans="1:8" ht="12.75">
      <c r="A251" s="1"/>
      <c r="B251" s="1"/>
      <c r="C251" s="1"/>
      <c r="D251" s="1"/>
      <c r="E251" s="1"/>
      <c r="F251" s="1"/>
      <c r="G251" s="1"/>
      <c r="H251" s="1"/>
    </row>
    <row r="252" spans="1:8" ht="12.75">
      <c r="A252" s="1"/>
      <c r="B252" s="1"/>
      <c r="C252" s="1"/>
      <c r="D252" s="1"/>
      <c r="E252" s="1"/>
      <c r="F252" s="1"/>
      <c r="G252" s="1"/>
      <c r="H252" s="1"/>
    </row>
    <row r="253" spans="1:8" ht="12.75">
      <c r="A253" s="1"/>
      <c r="B253" s="1"/>
      <c r="C253" s="1"/>
      <c r="D253" s="1"/>
      <c r="E253" s="1"/>
      <c r="F253" s="1"/>
      <c r="G253" s="1"/>
      <c r="H253" s="1"/>
    </row>
    <row r="254" spans="1:8" ht="12.75">
      <c r="A254" s="1"/>
      <c r="B254" s="1"/>
      <c r="C254" s="1"/>
      <c r="D254" s="1"/>
      <c r="E254" s="1"/>
      <c r="F254" s="1"/>
      <c r="G254" s="1"/>
      <c r="H254" s="1"/>
    </row>
    <row r="255" spans="1:8" ht="12.75">
      <c r="A255" s="1"/>
      <c r="B255" s="1"/>
      <c r="C255" s="1"/>
      <c r="D255" s="1"/>
      <c r="E255" s="1"/>
      <c r="F255" s="1"/>
      <c r="G255" s="1"/>
      <c r="H255" s="1"/>
    </row>
    <row r="256" spans="1:8" ht="12.75">
      <c r="A256" s="1"/>
      <c r="B256" s="1"/>
      <c r="C256" s="1"/>
      <c r="D256" s="1"/>
      <c r="E256" s="1"/>
      <c r="F256" s="1"/>
      <c r="G256" s="1"/>
      <c r="H256" s="1"/>
    </row>
    <row r="257" spans="1:8" ht="12.75">
      <c r="A257" s="1"/>
      <c r="B257" s="1"/>
      <c r="C257" s="1"/>
      <c r="D257" s="1"/>
      <c r="E257" s="1"/>
      <c r="F257" s="1"/>
      <c r="G257" s="1"/>
      <c r="H257" s="1"/>
    </row>
    <row r="258" spans="1:8" ht="12.75">
      <c r="A258" s="1"/>
      <c r="B258" s="1"/>
      <c r="C258" s="1"/>
      <c r="D258" s="1"/>
      <c r="E258" s="1"/>
      <c r="F258" s="1"/>
      <c r="G258" s="1"/>
      <c r="H258" s="1"/>
    </row>
    <row r="259" spans="1:8" ht="12.75">
      <c r="A259" s="1"/>
      <c r="B259" s="1"/>
      <c r="C259" s="1"/>
      <c r="D259" s="1"/>
      <c r="E259" s="1"/>
      <c r="F259" s="1"/>
      <c r="G259" s="1"/>
      <c r="H259" s="1"/>
    </row>
    <row r="260" spans="1:8" ht="12.75">
      <c r="A260" s="1"/>
      <c r="B260" s="1"/>
      <c r="C260" s="1"/>
      <c r="D260" s="1"/>
      <c r="E260" s="1"/>
      <c r="F260" s="1"/>
      <c r="G260" s="1"/>
      <c r="H260" s="1"/>
    </row>
    <row r="261" spans="1:8" ht="12.75">
      <c r="A261" s="1"/>
      <c r="B261" s="1"/>
      <c r="C261" s="1"/>
      <c r="D261" s="1"/>
      <c r="E261" s="1"/>
      <c r="F261" s="1"/>
      <c r="G261" s="1"/>
      <c r="H261" s="1"/>
    </row>
    <row r="262" spans="1:8" ht="12.75">
      <c r="A262" s="1"/>
      <c r="B262" s="1"/>
      <c r="C262" s="1"/>
      <c r="D262" s="1"/>
      <c r="E262" s="1"/>
      <c r="F262" s="1"/>
      <c r="G262" s="1"/>
      <c r="H262" s="1"/>
    </row>
    <row r="263" spans="1:8" ht="12.75">
      <c r="A263" s="1"/>
      <c r="B263" s="1"/>
      <c r="C263" s="1"/>
      <c r="D263" s="1"/>
      <c r="E263" s="1"/>
      <c r="F263" s="1"/>
      <c r="G263" s="1"/>
      <c r="H263" s="1"/>
    </row>
    <row r="264" spans="1:8" ht="12.75">
      <c r="A264" s="1"/>
      <c r="B264" s="1"/>
      <c r="C264" s="1"/>
      <c r="D264" s="1"/>
      <c r="E264" s="1"/>
      <c r="F264" s="1"/>
      <c r="G264" s="1"/>
      <c r="H264" s="1"/>
    </row>
    <row r="265" spans="1:8" ht="12.75">
      <c r="A265" s="1"/>
      <c r="B265" s="1"/>
      <c r="C265" s="1"/>
      <c r="D265" s="1"/>
      <c r="E265" s="1"/>
      <c r="F265" s="1"/>
      <c r="G265" s="1"/>
      <c r="H265" s="1"/>
    </row>
    <row r="266" spans="1:8" ht="12.75">
      <c r="A266" s="1"/>
      <c r="B266" s="1"/>
      <c r="C266" s="1"/>
      <c r="D266" s="1"/>
      <c r="E266" s="1"/>
      <c r="F266" s="1"/>
      <c r="G266" s="1"/>
      <c r="H266" s="1"/>
    </row>
    <row r="267" spans="1:8" ht="12.75">
      <c r="A267" s="1"/>
      <c r="B267" s="1"/>
      <c r="C267" s="1"/>
      <c r="D267" s="1"/>
      <c r="E267" s="1"/>
      <c r="F267" s="1"/>
      <c r="G267" s="1"/>
      <c r="H267" s="1"/>
    </row>
    <row r="268" spans="1:8" ht="12.75">
      <c r="A268" s="1"/>
      <c r="B268" s="1"/>
      <c r="C268" s="1"/>
      <c r="D268" s="1"/>
      <c r="E268" s="1"/>
      <c r="F268" s="1"/>
      <c r="G268" s="1"/>
      <c r="H268" s="1"/>
    </row>
    <row r="269" spans="1:8" ht="12.75">
      <c r="A269" s="1"/>
      <c r="B269" s="1"/>
      <c r="C269" s="1"/>
      <c r="D269" s="1"/>
      <c r="E269" s="1"/>
      <c r="F269" s="1"/>
      <c r="G269" s="1"/>
      <c r="H269" s="1"/>
    </row>
    <row r="270" spans="1:8" ht="12.75">
      <c r="A270" s="1"/>
      <c r="B270" s="1"/>
      <c r="C270" s="1"/>
      <c r="D270" s="1"/>
      <c r="E270" s="1"/>
      <c r="F270" s="1"/>
      <c r="G270" s="1"/>
      <c r="H270" s="1"/>
    </row>
    <row r="271" spans="1:8" ht="12.75">
      <c r="A271" s="1"/>
      <c r="B271" s="1"/>
      <c r="C271" s="1"/>
      <c r="D271" s="1"/>
      <c r="E271" s="1"/>
      <c r="F271" s="1"/>
      <c r="G271" s="1"/>
      <c r="H271" s="1"/>
    </row>
    <row r="272" spans="1:8" ht="12.75">
      <c r="A272" s="1"/>
      <c r="B272" s="1"/>
      <c r="C272" s="1"/>
      <c r="D272" s="1"/>
      <c r="E272" s="1"/>
      <c r="F272" s="1"/>
      <c r="G272" s="1"/>
      <c r="H272" s="1"/>
    </row>
    <row r="273" spans="1:8" ht="12.75">
      <c r="A273" s="1"/>
      <c r="B273" s="1"/>
      <c r="C273" s="1"/>
      <c r="D273" s="1"/>
      <c r="E273" s="1"/>
      <c r="F273" s="1"/>
      <c r="G273" s="1"/>
      <c r="H273" s="1"/>
    </row>
    <row r="274" spans="1:8" ht="12.75">
      <c r="A274" s="1"/>
      <c r="B274" s="1"/>
      <c r="C274" s="1"/>
      <c r="D274" s="1"/>
      <c r="E274" s="1"/>
      <c r="F274" s="1"/>
      <c r="G274" s="1"/>
      <c r="H274" s="1"/>
    </row>
    <row r="275" spans="1:8" ht="12.75">
      <c r="A275" s="1"/>
      <c r="B275" s="1"/>
      <c r="C275" s="1"/>
      <c r="D275" s="1"/>
      <c r="E275" s="1"/>
      <c r="F275" s="1"/>
      <c r="G275" s="1"/>
      <c r="H275" s="1"/>
    </row>
    <row r="276" spans="1:8" ht="12.75">
      <c r="A276" s="1"/>
      <c r="B276" s="1"/>
      <c r="C276" s="1"/>
      <c r="D276" s="1"/>
      <c r="E276" s="1"/>
      <c r="F276" s="1"/>
      <c r="G276" s="1"/>
      <c r="H276" s="1"/>
    </row>
    <row r="277" spans="1:8" ht="12.75">
      <c r="A277" s="1"/>
      <c r="B277" s="1"/>
      <c r="C277" s="1"/>
      <c r="D277" s="1"/>
      <c r="E277" s="1"/>
      <c r="F277" s="1"/>
      <c r="G277" s="1"/>
      <c r="H277" s="1"/>
    </row>
    <row r="278" spans="1:8" ht="12.75">
      <c r="A278" s="1"/>
      <c r="B278" s="1"/>
      <c r="C278" s="1"/>
      <c r="D278" s="1"/>
      <c r="E278" s="1"/>
      <c r="F278" s="1"/>
      <c r="G278" s="1"/>
      <c r="H278" s="1"/>
    </row>
    <row r="279" spans="1:8" ht="12.75">
      <c r="A279" s="1"/>
      <c r="B279" s="1"/>
      <c r="C279" s="1"/>
      <c r="D279" s="1"/>
      <c r="E279" s="1"/>
      <c r="F279" s="1"/>
      <c r="G279" s="1"/>
      <c r="H279" s="1"/>
    </row>
    <row r="280" spans="1:8" ht="12.75">
      <c r="A280" s="1"/>
      <c r="B280" s="1"/>
      <c r="C280" s="1"/>
      <c r="D280" s="1"/>
      <c r="E280" s="1"/>
      <c r="F280" s="1"/>
      <c r="G280" s="1"/>
      <c r="H280" s="1"/>
    </row>
    <row r="281" spans="1:8" ht="12.75">
      <c r="A281" s="1"/>
      <c r="B281" s="1"/>
      <c r="C281" s="1"/>
      <c r="D281" s="1"/>
      <c r="E281" s="1"/>
      <c r="F281" s="1"/>
      <c r="G281" s="1"/>
      <c r="H281" s="1"/>
    </row>
    <row r="282" spans="1:8" ht="12.75">
      <c r="A282" s="1"/>
      <c r="B282" s="1"/>
      <c r="C282" s="1"/>
      <c r="D282" s="1"/>
      <c r="E282" s="1"/>
      <c r="F282" s="1"/>
      <c r="G282" s="1"/>
      <c r="H282" s="1"/>
    </row>
    <row r="283" spans="1:8" ht="12.75">
      <c r="A283" s="1"/>
      <c r="B283" s="1"/>
      <c r="C283" s="1"/>
      <c r="D283" s="1"/>
      <c r="E283" s="1"/>
      <c r="F283" s="1"/>
      <c r="G283" s="1"/>
      <c r="H283" s="1"/>
    </row>
    <row r="284" spans="1:8" ht="12.75">
      <c r="A284" s="1"/>
      <c r="B284" s="1"/>
      <c r="C284" s="1"/>
      <c r="D284" s="1"/>
      <c r="E284" s="1"/>
      <c r="F284" s="1"/>
      <c r="G284" s="1"/>
      <c r="H284" s="1"/>
    </row>
    <row r="285" spans="1:8" ht="12.75">
      <c r="A285" s="1"/>
      <c r="B285" s="1"/>
      <c r="C285" s="1"/>
      <c r="D285" s="1"/>
      <c r="E285" s="1"/>
      <c r="F285" s="1"/>
      <c r="G285" s="1"/>
      <c r="H285" s="1"/>
    </row>
    <row r="286" spans="1:8" ht="12.75">
      <c r="A286" s="1"/>
      <c r="B286" s="1"/>
      <c r="C286" s="1"/>
      <c r="D286" s="1"/>
      <c r="E286" s="1"/>
      <c r="F286" s="1"/>
      <c r="G286" s="1"/>
      <c r="H286" s="1"/>
    </row>
    <row r="287" spans="1:8" ht="12.75">
      <c r="A287" s="1"/>
      <c r="B287" s="1"/>
      <c r="C287" s="1"/>
      <c r="D287" s="1"/>
      <c r="E287" s="1"/>
      <c r="F287" s="1"/>
      <c r="G287" s="1"/>
      <c r="H287" s="1"/>
    </row>
    <row r="288" spans="1:8" ht="12.75">
      <c r="A288" s="1"/>
      <c r="B288" s="1"/>
      <c r="C288" s="1"/>
      <c r="D288" s="1"/>
      <c r="E288" s="1"/>
      <c r="F288" s="1"/>
      <c r="G288" s="1"/>
      <c r="H288" s="1"/>
    </row>
    <row r="289" spans="1:8" ht="12.75">
      <c r="A289" s="1"/>
      <c r="B289" s="1"/>
      <c r="C289" s="1"/>
      <c r="D289" s="1"/>
      <c r="E289" s="1"/>
      <c r="F289" s="1"/>
      <c r="G289" s="1"/>
      <c r="H289" s="1"/>
    </row>
    <row r="290" spans="1:8" ht="12.75">
      <c r="A290" s="1"/>
      <c r="B290" s="1"/>
      <c r="C290" s="1"/>
      <c r="D290" s="1"/>
      <c r="E290" s="1"/>
      <c r="F290" s="1"/>
      <c r="G290" s="1"/>
      <c r="H290" s="1"/>
    </row>
    <row r="291" spans="1:8" ht="12.75">
      <c r="A291" s="1"/>
      <c r="B291" s="1"/>
      <c r="C291" s="1"/>
      <c r="D291" s="1"/>
      <c r="E291" s="1"/>
      <c r="F291" s="1"/>
      <c r="G291" s="1"/>
      <c r="H291" s="1"/>
    </row>
    <row r="292" spans="1:8" ht="12.75">
      <c r="A292" s="1"/>
      <c r="B292" s="1"/>
      <c r="C292" s="1"/>
      <c r="D292" s="1"/>
      <c r="E292" s="1"/>
      <c r="F292" s="1"/>
      <c r="G292" s="1"/>
      <c r="H292" s="1"/>
    </row>
    <row r="293" spans="1:8" ht="12.75">
      <c r="A293" s="1"/>
      <c r="B293" s="1"/>
      <c r="C293" s="1"/>
      <c r="D293" s="1"/>
      <c r="E293" s="1"/>
      <c r="F293" s="1"/>
      <c r="G293" s="1"/>
      <c r="H293" s="1"/>
    </row>
    <row r="294" spans="1:8" ht="12.75">
      <c r="A294" s="1"/>
      <c r="B294" s="1"/>
      <c r="C294" s="1"/>
      <c r="D294" s="1"/>
      <c r="E294" s="1"/>
      <c r="F294" s="1"/>
      <c r="G294" s="1"/>
      <c r="H294" s="1"/>
    </row>
    <row r="295" spans="1:8" ht="12.75">
      <c r="A295" s="1"/>
      <c r="B295" s="1"/>
      <c r="C295" s="1"/>
      <c r="D295" s="1"/>
      <c r="E295" s="1"/>
      <c r="F295" s="1"/>
      <c r="G295" s="1"/>
      <c r="H295" s="1"/>
    </row>
    <row r="296" spans="1:8" ht="12.75">
      <c r="A296" s="1"/>
      <c r="B296" s="1"/>
      <c r="C296" s="1"/>
      <c r="D296" s="1"/>
      <c r="E296" s="1"/>
      <c r="F296" s="1"/>
      <c r="G296" s="1"/>
      <c r="H296" s="1"/>
    </row>
    <row r="297" spans="1:8" ht="12.75">
      <c r="A297" s="1"/>
      <c r="B297" s="1"/>
      <c r="C297" s="1"/>
      <c r="D297" s="1"/>
      <c r="E297" s="1"/>
      <c r="F297" s="1"/>
      <c r="G297" s="1"/>
      <c r="H297" s="1"/>
    </row>
    <row r="298" spans="1:8" ht="12.75">
      <c r="A298" s="1"/>
      <c r="B298" s="1"/>
      <c r="C298" s="1"/>
      <c r="D298" s="1"/>
      <c r="E298" s="1"/>
      <c r="F298" s="1"/>
      <c r="G298" s="1"/>
      <c r="H298" s="1"/>
    </row>
    <row r="299" spans="1:8" ht="12.75">
      <c r="A299" s="1"/>
      <c r="B299" s="1"/>
      <c r="C299" s="1"/>
      <c r="D299" s="1"/>
      <c r="E299" s="1"/>
      <c r="F299" s="1"/>
      <c r="G299" s="1"/>
      <c r="H299" s="1"/>
    </row>
    <row r="300" spans="1:8" ht="12.75">
      <c r="A300" s="1"/>
      <c r="B300" s="1"/>
      <c r="C300" s="1"/>
      <c r="D300" s="1"/>
      <c r="E300" s="1"/>
      <c r="F300" s="1"/>
      <c r="G300" s="1"/>
      <c r="H300" s="1"/>
    </row>
    <row r="301" spans="1:8" ht="12.75">
      <c r="A301" s="1"/>
      <c r="B301" s="1"/>
      <c r="C301" s="1"/>
      <c r="D301" s="1"/>
      <c r="E301" s="1"/>
      <c r="F301" s="1"/>
      <c r="G301" s="1"/>
      <c r="H301" s="1"/>
    </row>
    <row r="302" spans="1:8" ht="12.75">
      <c r="A302" s="1"/>
      <c r="B302" s="1"/>
      <c r="C302" s="1"/>
      <c r="D302" s="1"/>
      <c r="E302" s="1"/>
      <c r="F302" s="1"/>
      <c r="G302" s="1"/>
      <c r="H302" s="1"/>
    </row>
    <row r="303" spans="1:8" ht="12.75">
      <c r="A303" s="1"/>
      <c r="B303" s="1"/>
      <c r="C303" s="1"/>
      <c r="D303" s="1"/>
      <c r="E303" s="1"/>
      <c r="F303" s="1"/>
      <c r="G303" s="1"/>
      <c r="H303" s="1"/>
    </row>
    <row r="304" spans="1:8" ht="12.75">
      <c r="A304" s="1"/>
      <c r="B304" s="1"/>
      <c r="C304" s="1"/>
      <c r="D304" s="1"/>
      <c r="E304" s="1"/>
      <c r="F304" s="1"/>
      <c r="G304" s="1"/>
      <c r="H304" s="1"/>
    </row>
    <row r="305" spans="1:8" ht="12.75">
      <c r="A305" s="1"/>
      <c r="B305" s="1"/>
      <c r="C305" s="1"/>
      <c r="D305" s="1"/>
      <c r="E305" s="1"/>
      <c r="F305" s="1"/>
      <c r="G305" s="1"/>
      <c r="H305" s="1"/>
    </row>
    <row r="306" spans="1:8" ht="12.75">
      <c r="A306" s="1"/>
      <c r="B306" s="1"/>
      <c r="C306" s="1"/>
      <c r="D306" s="1"/>
      <c r="E306" s="1"/>
      <c r="F306" s="1"/>
      <c r="G306" s="1"/>
      <c r="H306" s="1"/>
    </row>
    <row r="307" spans="1:8" ht="12.75">
      <c r="A307" s="1"/>
      <c r="B307" s="1"/>
      <c r="C307" s="1"/>
      <c r="D307" s="1"/>
      <c r="E307" s="1"/>
      <c r="F307" s="1"/>
      <c r="G307" s="1"/>
      <c r="H307" s="1"/>
    </row>
    <row r="308" spans="1:8" ht="12.75">
      <c r="A308" s="1"/>
      <c r="B308" s="1"/>
      <c r="C308" s="1"/>
      <c r="D308" s="1"/>
      <c r="E308" s="1"/>
      <c r="F308" s="1"/>
      <c r="G308" s="1"/>
      <c r="H308" s="1"/>
    </row>
    <row r="309" spans="1:8" ht="12.75">
      <c r="A309" s="1"/>
      <c r="B309" s="1"/>
      <c r="C309" s="1"/>
      <c r="D309" s="1"/>
      <c r="E309" s="1"/>
      <c r="F309" s="1"/>
      <c r="G309" s="1"/>
      <c r="H309" s="1"/>
    </row>
    <row r="310" spans="1:8" ht="12.75">
      <c r="A310" s="1"/>
      <c r="B310" s="1"/>
      <c r="C310" s="1"/>
      <c r="D310" s="1"/>
      <c r="E310" s="1"/>
      <c r="F310" s="1"/>
      <c r="G310" s="1"/>
      <c r="H310" s="1"/>
    </row>
    <row r="311" spans="1:8" ht="12.75">
      <c r="A311" s="1"/>
      <c r="B311" s="1"/>
      <c r="C311" s="1"/>
      <c r="D311" s="1"/>
      <c r="E311" s="1"/>
      <c r="F311" s="1"/>
      <c r="G311" s="1"/>
      <c r="H311" s="1"/>
    </row>
    <row r="312" spans="1:8" ht="12.75">
      <c r="A312" s="1"/>
      <c r="B312" s="1"/>
      <c r="C312" s="1"/>
      <c r="D312" s="1"/>
      <c r="E312" s="1"/>
      <c r="F312" s="1"/>
      <c r="G312" s="1"/>
      <c r="H312" s="1"/>
    </row>
    <row r="313" spans="1:8" ht="12.75">
      <c r="A313" s="1"/>
      <c r="B313" s="1"/>
      <c r="C313" s="1"/>
      <c r="D313" s="1"/>
      <c r="E313" s="1"/>
      <c r="F313" s="1"/>
      <c r="G313" s="1"/>
      <c r="H313" s="1"/>
    </row>
    <row r="314" spans="1:8" ht="12.75">
      <c r="A314" s="1"/>
      <c r="B314" s="1"/>
      <c r="C314" s="1"/>
      <c r="D314" s="1"/>
      <c r="E314" s="1"/>
      <c r="F314" s="1"/>
      <c r="G314" s="1"/>
      <c r="H314" s="1"/>
    </row>
    <row r="315" spans="1:8" ht="12.75">
      <c r="A315" s="1"/>
      <c r="B315" s="1"/>
      <c r="C315" s="1"/>
      <c r="D315" s="1"/>
      <c r="E315" s="1"/>
      <c r="F315" s="1"/>
      <c r="G315" s="1"/>
      <c r="H315" s="1"/>
    </row>
    <row r="316" spans="1:8" ht="12.75">
      <c r="A316" s="1"/>
      <c r="B316" s="1"/>
      <c r="C316" s="1"/>
      <c r="D316" s="1"/>
      <c r="E316" s="1"/>
      <c r="F316" s="1"/>
      <c r="G316" s="1"/>
      <c r="H316" s="1"/>
    </row>
    <row r="317" spans="1:8" ht="12.75">
      <c r="A317" s="1"/>
      <c r="B317" s="1"/>
      <c r="C317" s="1"/>
      <c r="D317" s="1"/>
      <c r="E317" s="1"/>
      <c r="F317" s="1"/>
      <c r="G317" s="1"/>
      <c r="H317" s="1"/>
    </row>
    <row r="318" spans="1:8" ht="12.75">
      <c r="A318" s="1"/>
      <c r="B318" s="1"/>
      <c r="C318" s="1"/>
      <c r="D318" s="1"/>
      <c r="E318" s="1"/>
      <c r="F318" s="1"/>
      <c r="G318" s="1"/>
      <c r="H318" s="1"/>
    </row>
    <row r="319" spans="1:8" ht="12.75">
      <c r="A319" s="1"/>
      <c r="B319" s="1"/>
      <c r="C319" s="1"/>
      <c r="D319" s="1"/>
      <c r="E319" s="1"/>
      <c r="F319" s="1"/>
      <c r="G319" s="1"/>
      <c r="H319" s="1"/>
    </row>
    <row r="320" spans="1:8" ht="12.75">
      <c r="A320" s="1"/>
      <c r="B320" s="1"/>
      <c r="C320" s="1"/>
      <c r="D320" s="1"/>
      <c r="E320" s="1"/>
      <c r="F320" s="1"/>
      <c r="G320" s="1"/>
      <c r="H320" s="1"/>
    </row>
    <row r="321" spans="1:8" ht="12.75">
      <c r="A321" s="1"/>
      <c r="B321" s="1"/>
      <c r="C321" s="1"/>
      <c r="D321" s="1"/>
      <c r="E321" s="1"/>
      <c r="F321" s="1"/>
      <c r="G321" s="1"/>
      <c r="H321" s="1"/>
    </row>
    <row r="322" spans="1:8" ht="12.75">
      <c r="A322" s="1"/>
      <c r="B322" s="1"/>
      <c r="C322" s="1"/>
      <c r="D322" s="1"/>
      <c r="E322" s="1"/>
      <c r="F322" s="1"/>
      <c r="G322" s="1"/>
      <c r="H322" s="1"/>
    </row>
    <row r="323" spans="1:8" ht="12.75">
      <c r="A323" s="1"/>
      <c r="B323" s="1"/>
      <c r="C323" s="1"/>
      <c r="D323" s="1"/>
      <c r="E323" s="1"/>
      <c r="F323" s="1"/>
      <c r="G323" s="1"/>
      <c r="H323" s="1"/>
    </row>
    <row r="324" spans="1:8" ht="12.75">
      <c r="A324" s="1"/>
      <c r="B324" s="1"/>
      <c r="C324" s="1"/>
      <c r="D324" s="1"/>
      <c r="E324" s="1"/>
      <c r="F324" s="1"/>
      <c r="G324" s="1"/>
      <c r="H324" s="1"/>
    </row>
    <row r="325" spans="1:8" ht="12.75">
      <c r="A325" s="1"/>
      <c r="B325" s="1"/>
      <c r="C325" s="1"/>
      <c r="D325" s="1"/>
      <c r="E325" s="1"/>
      <c r="F325" s="1"/>
      <c r="G325" s="1"/>
      <c r="H325" s="1"/>
    </row>
    <row r="326" spans="1:8" ht="12.75">
      <c r="A326" s="1"/>
      <c r="B326" s="1"/>
      <c r="C326" s="1"/>
      <c r="D326" s="1"/>
      <c r="E326" s="1"/>
      <c r="F326" s="1"/>
      <c r="G326" s="1"/>
      <c r="H326" s="1"/>
    </row>
    <row r="327" spans="1:8" ht="12.75">
      <c r="A327" s="1"/>
      <c r="B327" s="1"/>
      <c r="C327" s="1"/>
      <c r="D327" s="1"/>
      <c r="E327" s="1"/>
      <c r="F327" s="1"/>
      <c r="G327" s="1"/>
      <c r="H327" s="1"/>
    </row>
    <row r="328" spans="1:8" ht="12.75">
      <c r="A328" s="1"/>
      <c r="B328" s="1"/>
      <c r="C328" s="1"/>
      <c r="D328" s="1"/>
      <c r="E328" s="1"/>
      <c r="F328" s="1"/>
      <c r="G328" s="1"/>
      <c r="H328" s="1"/>
    </row>
    <row r="329" spans="1:8" ht="12.75">
      <c r="A329" s="1"/>
      <c r="B329" s="1"/>
      <c r="C329" s="1"/>
      <c r="D329" s="1"/>
      <c r="E329" s="1"/>
      <c r="F329" s="1"/>
      <c r="G329" s="1"/>
      <c r="H329" s="1"/>
    </row>
    <row r="330" spans="1:8" ht="12.75">
      <c r="A330" s="1"/>
      <c r="B330" s="1"/>
      <c r="C330" s="1"/>
      <c r="D330" s="1"/>
      <c r="E330" s="1"/>
      <c r="F330" s="1"/>
      <c r="G330" s="1"/>
      <c r="H330" s="1"/>
    </row>
    <row r="331" spans="1:8" ht="12.75">
      <c r="A331" s="1"/>
      <c r="B331" s="1"/>
      <c r="C331" s="1"/>
      <c r="D331" s="1"/>
      <c r="E331" s="1"/>
      <c r="F331" s="1"/>
      <c r="G331" s="1"/>
      <c r="H331" s="1"/>
    </row>
    <row r="332" spans="1:8" ht="12.75">
      <c r="A332" s="1"/>
      <c r="B332" s="1"/>
      <c r="C332" s="1"/>
      <c r="D332" s="1"/>
      <c r="E332" s="1"/>
      <c r="F332" s="1"/>
      <c r="G332" s="1"/>
      <c r="H332" s="1"/>
    </row>
    <row r="333" spans="1:8" ht="12.75">
      <c r="A333" s="1"/>
      <c r="B333" s="1"/>
      <c r="C333" s="1"/>
      <c r="D333" s="1"/>
      <c r="E333" s="1"/>
      <c r="F333" s="1"/>
      <c r="G333" s="1"/>
      <c r="H333" s="1"/>
    </row>
    <row r="334" spans="1:8" ht="12.75">
      <c r="A334" s="1"/>
      <c r="B334" s="1"/>
      <c r="C334" s="1"/>
      <c r="D334" s="1"/>
      <c r="E334" s="1"/>
      <c r="F334" s="1"/>
      <c r="G334" s="1"/>
      <c r="H334" s="1"/>
    </row>
    <row r="335" spans="1:8" ht="12.75">
      <c r="A335" s="1"/>
      <c r="B335" s="1"/>
      <c r="C335" s="1"/>
      <c r="D335" s="1"/>
      <c r="E335" s="1"/>
      <c r="F335" s="1"/>
      <c r="G335" s="1"/>
      <c r="H335" s="1"/>
    </row>
    <row r="336" spans="1:8" ht="12.75">
      <c r="A336" s="1"/>
      <c r="B336" s="1"/>
      <c r="C336" s="1"/>
      <c r="D336" s="1"/>
      <c r="E336" s="1"/>
      <c r="F336" s="1"/>
      <c r="G336" s="1"/>
      <c r="H336" s="1"/>
    </row>
    <row r="337" spans="1:8" ht="12.75">
      <c r="A337" s="1"/>
      <c r="B337" s="1"/>
      <c r="C337" s="1"/>
      <c r="D337" s="1"/>
      <c r="E337" s="1"/>
      <c r="F337" s="1"/>
      <c r="G337" s="1"/>
      <c r="H337" s="1"/>
    </row>
    <row r="338" spans="1:8" ht="12.75">
      <c r="A338" s="1"/>
      <c r="B338" s="1"/>
      <c r="C338" s="1"/>
      <c r="D338" s="1"/>
      <c r="E338" s="1"/>
      <c r="F338" s="1"/>
      <c r="G338" s="1"/>
      <c r="H338" s="1"/>
    </row>
    <row r="339" spans="1:8" ht="12.75">
      <c r="A339" s="1"/>
      <c r="B339" s="1"/>
      <c r="C339" s="1"/>
      <c r="D339" s="1"/>
      <c r="E339" s="1"/>
      <c r="F339" s="1"/>
      <c r="G339" s="1"/>
      <c r="H339" s="1"/>
    </row>
    <row r="340" spans="1:8" ht="12.75">
      <c r="A340" s="1"/>
      <c r="B340" s="1"/>
      <c r="C340" s="1"/>
      <c r="D340" s="1"/>
      <c r="E340" s="1"/>
      <c r="F340" s="1"/>
      <c r="G340" s="1"/>
      <c r="H340" s="1"/>
    </row>
    <row r="341" spans="1:8" ht="12.75">
      <c r="A341" s="1"/>
      <c r="B341" s="1"/>
      <c r="C341" s="1"/>
      <c r="D341" s="1"/>
      <c r="E341" s="1"/>
      <c r="F341" s="1"/>
      <c r="G341" s="1"/>
      <c r="H341" s="1"/>
    </row>
    <row r="342" spans="1:8" ht="12.75">
      <c r="A342" s="1"/>
      <c r="B342" s="1"/>
      <c r="C342" s="1"/>
      <c r="D342" s="1"/>
      <c r="E342" s="1"/>
      <c r="F342" s="1"/>
      <c r="G342" s="1"/>
      <c r="H342" s="1"/>
    </row>
    <row r="343" spans="1:8" ht="12.75">
      <c r="A343" s="1"/>
      <c r="B343" s="1"/>
      <c r="C343" s="1"/>
      <c r="D343" s="1"/>
      <c r="E343" s="1"/>
      <c r="F343" s="1"/>
      <c r="G343" s="1"/>
      <c r="H343" s="1"/>
    </row>
    <row r="344" spans="1:8" ht="12.75">
      <c r="A344" s="1"/>
      <c r="B344" s="1"/>
      <c r="C344" s="1"/>
      <c r="D344" s="1"/>
      <c r="E344" s="1"/>
      <c r="F344" s="1"/>
      <c r="G344" s="1"/>
      <c r="H344" s="1"/>
    </row>
  </sheetData>
  <sheetProtection/>
  <mergeCells count="3">
    <mergeCell ref="A1:H1"/>
    <mergeCell ref="A2:H2"/>
    <mergeCell ref="A3:I3"/>
  </mergeCells>
  <printOptions/>
  <pageMargins left="0.55" right="0.75" top="0.44" bottom="0.4" header="0.3" footer="0.33"/>
  <pageSetup horizontalDpi="600" verticalDpi="6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K344"/>
  <sheetViews>
    <sheetView zoomScalePageLayoutView="0" workbookViewId="0" topLeftCell="A4">
      <selection activeCell="D19" sqref="D19"/>
    </sheetView>
  </sheetViews>
  <sheetFormatPr defaultColWidth="9.140625" defaultRowHeight="12.75"/>
  <cols>
    <col min="1" max="1" width="7.8515625" style="0" customWidth="1"/>
    <col min="2" max="2" width="42.57421875" style="0" customWidth="1"/>
    <col min="3" max="3" width="5.28125" style="0" customWidth="1"/>
    <col min="4" max="4" width="13.421875" style="0" customWidth="1"/>
    <col min="5" max="5" width="13.140625" style="0" customWidth="1"/>
    <col min="6" max="6" width="15.00390625" style="0" customWidth="1"/>
    <col min="7" max="7" width="13.421875" style="0" customWidth="1"/>
    <col min="8" max="8" width="12.57421875" style="0" customWidth="1"/>
    <col min="9" max="9" width="10.140625" style="0" customWidth="1"/>
    <col min="10" max="11" width="0" style="0" hidden="1" customWidth="1"/>
  </cols>
  <sheetData>
    <row r="1" spans="1:8" ht="24" customHeight="1">
      <c r="A1" s="112" t="s">
        <v>401</v>
      </c>
      <c r="B1" s="112"/>
      <c r="C1" s="112"/>
      <c r="D1" s="112"/>
      <c r="E1" s="112"/>
      <c r="F1" s="112"/>
      <c r="G1" s="112"/>
      <c r="H1" s="112"/>
    </row>
    <row r="2" spans="1:8" ht="15.75">
      <c r="A2" s="113" t="s">
        <v>0</v>
      </c>
      <c r="B2" s="113"/>
      <c r="C2" s="113"/>
      <c r="D2" s="113"/>
      <c r="E2" s="113"/>
      <c r="F2" s="113"/>
      <c r="G2" s="113"/>
      <c r="H2" s="113"/>
    </row>
    <row r="3" spans="1:9" ht="15.75">
      <c r="A3" s="113" t="s">
        <v>90</v>
      </c>
      <c r="B3" s="113"/>
      <c r="C3" s="113"/>
      <c r="D3" s="113"/>
      <c r="E3" s="113"/>
      <c r="F3" s="113"/>
      <c r="G3" s="113"/>
      <c r="H3" s="113"/>
      <c r="I3" s="113"/>
    </row>
    <row r="5" spans="1:9" ht="60">
      <c r="A5" s="8" t="s">
        <v>2</v>
      </c>
      <c r="B5" s="8" t="s">
        <v>86</v>
      </c>
      <c r="C5" s="8" t="s">
        <v>87</v>
      </c>
      <c r="D5" s="8" t="s">
        <v>88</v>
      </c>
      <c r="E5" s="8" t="s">
        <v>89</v>
      </c>
      <c r="F5" s="8" t="s">
        <v>10</v>
      </c>
      <c r="G5" s="8" t="s">
        <v>11</v>
      </c>
      <c r="H5" s="8" t="s">
        <v>524</v>
      </c>
      <c r="I5" s="8" t="s">
        <v>525</v>
      </c>
    </row>
    <row r="6" spans="1:11" ht="15">
      <c r="A6" s="8">
        <v>1</v>
      </c>
      <c r="B6" s="27" t="s">
        <v>91</v>
      </c>
      <c r="C6" s="8">
        <v>1</v>
      </c>
      <c r="D6" s="8">
        <v>5000</v>
      </c>
      <c r="E6" s="26">
        <v>35309</v>
      </c>
      <c r="F6" s="8">
        <f>C6*D6</f>
        <v>5000</v>
      </c>
      <c r="G6" s="8">
        <f>F6*J6</f>
        <v>900</v>
      </c>
      <c r="H6" s="8">
        <f>'Equipments 2017'!I6</f>
        <v>1520</v>
      </c>
      <c r="I6" s="63">
        <f>H6-K6</f>
        <v>1246</v>
      </c>
      <c r="J6" s="46">
        <v>0.18</v>
      </c>
      <c r="K6">
        <f>ROUND(H6*J6,)</f>
        <v>274</v>
      </c>
    </row>
    <row r="7" spans="1:11" ht="15">
      <c r="A7" s="8">
        <v>2</v>
      </c>
      <c r="B7" s="27" t="s">
        <v>92</v>
      </c>
      <c r="C7" s="8">
        <v>1</v>
      </c>
      <c r="D7" s="8">
        <v>6000</v>
      </c>
      <c r="E7" s="26">
        <v>35309</v>
      </c>
      <c r="F7" s="8">
        <f aca="true" t="shared" si="0" ref="F7:F50">C7*D7</f>
        <v>6000</v>
      </c>
      <c r="G7" s="8">
        <f aca="true" t="shared" si="1" ref="G7:G50">F7*J7</f>
        <v>1080</v>
      </c>
      <c r="H7" s="8">
        <f>'Equipments 2017'!I7</f>
        <v>1824</v>
      </c>
      <c r="I7" s="63">
        <f aca="true" t="shared" si="2" ref="I7:I50">H7-K7</f>
        <v>1496</v>
      </c>
      <c r="J7" s="46">
        <v>0.18</v>
      </c>
      <c r="K7">
        <f aca="true" t="shared" si="3" ref="K7:K50">ROUND(H7*J7,)</f>
        <v>328</v>
      </c>
    </row>
    <row r="8" spans="1:11" ht="15">
      <c r="A8" s="8">
        <v>3</v>
      </c>
      <c r="B8" s="27" t="s">
        <v>93</v>
      </c>
      <c r="C8" s="8">
        <v>1</v>
      </c>
      <c r="D8" s="8">
        <v>5000</v>
      </c>
      <c r="E8" s="26">
        <v>35309</v>
      </c>
      <c r="F8" s="8">
        <f t="shared" si="0"/>
        <v>5000</v>
      </c>
      <c r="G8" s="8">
        <f t="shared" si="1"/>
        <v>900</v>
      </c>
      <c r="H8" s="8">
        <f>'Equipments 2017'!I8</f>
        <v>1520</v>
      </c>
      <c r="I8" s="63">
        <f t="shared" si="2"/>
        <v>1246</v>
      </c>
      <c r="J8" s="46">
        <v>0.18</v>
      </c>
      <c r="K8">
        <f t="shared" si="3"/>
        <v>274</v>
      </c>
    </row>
    <row r="9" spans="1:11" ht="15">
      <c r="A9" s="8">
        <v>4</v>
      </c>
      <c r="B9" s="27" t="s">
        <v>94</v>
      </c>
      <c r="C9" s="8">
        <v>1</v>
      </c>
      <c r="D9" s="8">
        <v>1500</v>
      </c>
      <c r="E9" s="26">
        <v>32417</v>
      </c>
      <c r="F9" s="8">
        <f t="shared" si="0"/>
        <v>1500</v>
      </c>
      <c r="G9" s="8">
        <f t="shared" si="1"/>
        <v>270</v>
      </c>
      <c r="H9" s="8">
        <f>'Equipments 2017'!I9</f>
        <v>456</v>
      </c>
      <c r="I9" s="63">
        <f t="shared" si="2"/>
        <v>374</v>
      </c>
      <c r="J9" s="46">
        <v>0.18</v>
      </c>
      <c r="K9">
        <f t="shared" si="3"/>
        <v>82</v>
      </c>
    </row>
    <row r="10" spans="1:11" ht="15">
      <c r="A10" s="8">
        <v>5</v>
      </c>
      <c r="B10" s="27" t="s">
        <v>95</v>
      </c>
      <c r="C10" s="8">
        <v>1</v>
      </c>
      <c r="D10" s="8">
        <v>6000</v>
      </c>
      <c r="E10" s="26">
        <v>35309</v>
      </c>
      <c r="F10" s="8">
        <f t="shared" si="0"/>
        <v>6000</v>
      </c>
      <c r="G10" s="8">
        <f t="shared" si="1"/>
        <v>1080</v>
      </c>
      <c r="H10" s="8">
        <f>'Equipments 2017'!I10</f>
        <v>1824</v>
      </c>
      <c r="I10" s="63">
        <f t="shared" si="2"/>
        <v>1496</v>
      </c>
      <c r="J10" s="46">
        <v>0.18</v>
      </c>
      <c r="K10">
        <f t="shared" si="3"/>
        <v>328</v>
      </c>
    </row>
    <row r="11" spans="1:11" ht="15">
      <c r="A11" s="28">
        <v>6</v>
      </c>
      <c r="B11" s="27" t="s">
        <v>96</v>
      </c>
      <c r="C11" s="8">
        <v>4</v>
      </c>
      <c r="D11" s="8">
        <v>3000</v>
      </c>
      <c r="E11" s="26">
        <v>30864</v>
      </c>
      <c r="F11" s="8">
        <f t="shared" si="0"/>
        <v>12000</v>
      </c>
      <c r="G11" s="8">
        <f t="shared" si="1"/>
        <v>2160</v>
      </c>
      <c r="H11" s="8">
        <f>'Equipments 2017'!I11</f>
        <v>3648</v>
      </c>
      <c r="I11" s="63">
        <f t="shared" si="2"/>
        <v>2991</v>
      </c>
      <c r="J11" s="46">
        <v>0.18</v>
      </c>
      <c r="K11">
        <f t="shared" si="3"/>
        <v>657</v>
      </c>
    </row>
    <row r="12" spans="1:11" ht="15">
      <c r="A12" s="28">
        <v>7</v>
      </c>
      <c r="B12" s="27" t="s">
        <v>97</v>
      </c>
      <c r="C12" s="8">
        <v>1</v>
      </c>
      <c r="D12" s="8">
        <v>3500</v>
      </c>
      <c r="E12" s="26">
        <v>32782</v>
      </c>
      <c r="F12" s="8">
        <f t="shared" si="0"/>
        <v>3500</v>
      </c>
      <c r="G12" s="8">
        <f t="shared" si="1"/>
        <v>630</v>
      </c>
      <c r="H12" s="8">
        <f>'Equipments 2017'!I12</f>
        <v>1064</v>
      </c>
      <c r="I12" s="63">
        <f t="shared" si="2"/>
        <v>872</v>
      </c>
      <c r="J12" s="46">
        <v>0.18</v>
      </c>
      <c r="K12">
        <f t="shared" si="3"/>
        <v>192</v>
      </c>
    </row>
    <row r="13" spans="1:11" ht="15">
      <c r="A13" s="28">
        <v>8</v>
      </c>
      <c r="B13" s="27" t="s">
        <v>98</v>
      </c>
      <c r="C13" s="8">
        <v>1</v>
      </c>
      <c r="D13" s="8">
        <v>3500</v>
      </c>
      <c r="E13" s="26">
        <v>32690</v>
      </c>
      <c r="F13" s="8">
        <f t="shared" si="0"/>
        <v>3500</v>
      </c>
      <c r="G13" s="8">
        <f t="shared" si="1"/>
        <v>630</v>
      </c>
      <c r="H13" s="8">
        <f>'Equipments 2017'!I13</f>
        <v>1064</v>
      </c>
      <c r="I13" s="63">
        <f t="shared" si="2"/>
        <v>872</v>
      </c>
      <c r="J13" s="46">
        <v>0.18</v>
      </c>
      <c r="K13">
        <f t="shared" si="3"/>
        <v>192</v>
      </c>
    </row>
    <row r="14" spans="1:11" ht="15">
      <c r="A14" s="28">
        <v>9</v>
      </c>
      <c r="B14" s="27" t="s">
        <v>100</v>
      </c>
      <c r="C14" s="8">
        <v>1</v>
      </c>
      <c r="D14" s="8">
        <v>4500</v>
      </c>
      <c r="E14" s="26">
        <v>35674</v>
      </c>
      <c r="F14" s="8">
        <f t="shared" si="0"/>
        <v>4500</v>
      </c>
      <c r="G14" s="8">
        <f t="shared" si="1"/>
        <v>810</v>
      </c>
      <c r="H14" s="8">
        <f>'Equipments 2017'!I14</f>
        <v>1368</v>
      </c>
      <c r="I14" s="63">
        <f t="shared" si="2"/>
        <v>1122</v>
      </c>
      <c r="J14" s="46">
        <v>0.18</v>
      </c>
      <c r="K14">
        <f t="shared" si="3"/>
        <v>246</v>
      </c>
    </row>
    <row r="15" spans="1:11" ht="15">
      <c r="A15" s="28">
        <v>10</v>
      </c>
      <c r="B15" s="27" t="s">
        <v>101</v>
      </c>
      <c r="C15" s="8">
        <v>1</v>
      </c>
      <c r="D15" s="8">
        <v>2500</v>
      </c>
      <c r="E15" s="26">
        <v>33817</v>
      </c>
      <c r="F15" s="8">
        <f t="shared" si="0"/>
        <v>2500</v>
      </c>
      <c r="G15" s="8">
        <f t="shared" si="1"/>
        <v>450</v>
      </c>
      <c r="H15" s="8">
        <f>'Equipments 2017'!I15</f>
        <v>760</v>
      </c>
      <c r="I15" s="63">
        <f t="shared" si="2"/>
        <v>623</v>
      </c>
      <c r="J15" s="46">
        <v>0.18</v>
      </c>
      <c r="K15">
        <f t="shared" si="3"/>
        <v>137</v>
      </c>
    </row>
    <row r="16" spans="1:11" ht="15">
      <c r="A16" s="28">
        <v>11</v>
      </c>
      <c r="B16" s="27" t="s">
        <v>102</v>
      </c>
      <c r="C16" s="8">
        <v>1</v>
      </c>
      <c r="D16" s="8">
        <v>4000</v>
      </c>
      <c r="E16" s="26">
        <v>32203</v>
      </c>
      <c r="F16" s="8">
        <f t="shared" si="0"/>
        <v>4000</v>
      </c>
      <c r="G16" s="8">
        <f t="shared" si="1"/>
        <v>720</v>
      </c>
      <c r="H16" s="8">
        <f>'Equipments 2017'!I16</f>
        <v>1216</v>
      </c>
      <c r="I16" s="63">
        <f t="shared" si="2"/>
        <v>997</v>
      </c>
      <c r="J16" s="46">
        <v>0.18</v>
      </c>
      <c r="K16">
        <f t="shared" si="3"/>
        <v>219</v>
      </c>
    </row>
    <row r="17" spans="1:11" ht="15">
      <c r="A17" s="14">
        <v>12</v>
      </c>
      <c r="B17" s="15" t="s">
        <v>103</v>
      </c>
      <c r="C17" s="14">
        <v>1</v>
      </c>
      <c r="D17" s="14">
        <v>6500</v>
      </c>
      <c r="E17" s="26">
        <v>35309</v>
      </c>
      <c r="F17" s="8">
        <f t="shared" si="0"/>
        <v>6500</v>
      </c>
      <c r="G17" s="8">
        <f t="shared" si="1"/>
        <v>1170</v>
      </c>
      <c r="H17" s="8">
        <f>'Equipments 2017'!I17</f>
        <v>1976</v>
      </c>
      <c r="I17" s="63">
        <f t="shared" si="2"/>
        <v>1620</v>
      </c>
      <c r="J17" s="46">
        <v>0.18</v>
      </c>
      <c r="K17">
        <f t="shared" si="3"/>
        <v>356</v>
      </c>
    </row>
    <row r="18" spans="1:11" ht="15">
      <c r="A18" s="14">
        <v>13</v>
      </c>
      <c r="B18" s="15" t="s">
        <v>104</v>
      </c>
      <c r="C18" s="14">
        <v>1</v>
      </c>
      <c r="D18" s="14">
        <v>1150</v>
      </c>
      <c r="E18" s="26">
        <v>30773</v>
      </c>
      <c r="F18" s="8">
        <f t="shared" si="0"/>
        <v>1150</v>
      </c>
      <c r="G18" s="8">
        <f t="shared" si="1"/>
        <v>207</v>
      </c>
      <c r="H18" s="8">
        <f>'Equipments 2017'!I18</f>
        <v>349</v>
      </c>
      <c r="I18" s="63">
        <f t="shared" si="2"/>
        <v>286</v>
      </c>
      <c r="J18" s="46">
        <v>0.18</v>
      </c>
      <c r="K18">
        <f t="shared" si="3"/>
        <v>63</v>
      </c>
    </row>
    <row r="19" spans="1:11" ht="15">
      <c r="A19" s="14">
        <v>14</v>
      </c>
      <c r="B19" s="15" t="s">
        <v>102</v>
      </c>
      <c r="C19" s="14">
        <v>1</v>
      </c>
      <c r="D19" s="14">
        <v>3000</v>
      </c>
      <c r="E19" s="26">
        <v>33117</v>
      </c>
      <c r="F19" s="8">
        <f t="shared" si="0"/>
        <v>3000</v>
      </c>
      <c r="G19" s="8">
        <f t="shared" si="1"/>
        <v>540</v>
      </c>
      <c r="H19" s="8">
        <f>'Equipments 2017'!I19</f>
        <v>912</v>
      </c>
      <c r="I19" s="63">
        <f t="shared" si="2"/>
        <v>748</v>
      </c>
      <c r="J19" s="46">
        <v>0.18</v>
      </c>
      <c r="K19">
        <f t="shared" si="3"/>
        <v>164</v>
      </c>
    </row>
    <row r="20" spans="1:11" ht="15">
      <c r="A20" s="14">
        <v>15</v>
      </c>
      <c r="B20" s="15" t="s">
        <v>106</v>
      </c>
      <c r="C20" s="14">
        <v>1</v>
      </c>
      <c r="D20" s="14">
        <v>6500</v>
      </c>
      <c r="E20" s="26">
        <v>35521</v>
      </c>
      <c r="F20" s="8">
        <f t="shared" si="0"/>
        <v>6500</v>
      </c>
      <c r="G20" s="8">
        <f t="shared" si="1"/>
        <v>1170</v>
      </c>
      <c r="H20" s="8">
        <f>'Equipments 2017'!I20</f>
        <v>1976</v>
      </c>
      <c r="I20" s="63">
        <f t="shared" si="2"/>
        <v>1620</v>
      </c>
      <c r="J20" s="46">
        <v>0.18</v>
      </c>
      <c r="K20">
        <f t="shared" si="3"/>
        <v>356</v>
      </c>
    </row>
    <row r="21" spans="1:11" ht="15">
      <c r="A21" s="14">
        <v>16</v>
      </c>
      <c r="B21" s="15" t="s">
        <v>107</v>
      </c>
      <c r="C21" s="14">
        <v>1</v>
      </c>
      <c r="D21" s="14">
        <v>2300</v>
      </c>
      <c r="E21" s="26">
        <v>31990</v>
      </c>
      <c r="F21" s="8">
        <f t="shared" si="0"/>
        <v>2300</v>
      </c>
      <c r="G21" s="8">
        <f t="shared" si="1"/>
        <v>414</v>
      </c>
      <c r="H21" s="8">
        <f>'Equipments 2017'!I21</f>
        <v>700</v>
      </c>
      <c r="I21" s="63">
        <f t="shared" si="2"/>
        <v>574</v>
      </c>
      <c r="J21" s="46">
        <v>0.18</v>
      </c>
      <c r="K21">
        <f t="shared" si="3"/>
        <v>126</v>
      </c>
    </row>
    <row r="22" spans="1:11" ht="15">
      <c r="A22" s="14">
        <v>17</v>
      </c>
      <c r="B22" s="15" t="s">
        <v>108</v>
      </c>
      <c r="C22" s="14">
        <v>1</v>
      </c>
      <c r="D22" s="14">
        <v>6500</v>
      </c>
      <c r="E22" s="26">
        <v>35704</v>
      </c>
      <c r="F22" s="8">
        <f t="shared" si="0"/>
        <v>6500</v>
      </c>
      <c r="G22" s="8">
        <f t="shared" si="1"/>
        <v>1170</v>
      </c>
      <c r="H22" s="8">
        <f>'Equipments 2017'!I22</f>
        <v>1976</v>
      </c>
      <c r="I22" s="63">
        <f t="shared" si="2"/>
        <v>1620</v>
      </c>
      <c r="J22" s="46">
        <v>0.18</v>
      </c>
      <c r="K22">
        <f t="shared" si="3"/>
        <v>356</v>
      </c>
    </row>
    <row r="23" spans="1:11" ht="15">
      <c r="A23" s="14">
        <v>18</v>
      </c>
      <c r="B23" s="15" t="s">
        <v>109</v>
      </c>
      <c r="C23" s="14">
        <v>1</v>
      </c>
      <c r="D23" s="14">
        <v>4800</v>
      </c>
      <c r="E23" s="26">
        <v>35947</v>
      </c>
      <c r="F23" s="8">
        <f t="shared" si="0"/>
        <v>4800</v>
      </c>
      <c r="G23" s="8">
        <f t="shared" si="1"/>
        <v>864</v>
      </c>
      <c r="H23" s="8">
        <f>'Equipments 2017'!I23</f>
        <v>1460</v>
      </c>
      <c r="I23" s="63">
        <f t="shared" si="2"/>
        <v>1197</v>
      </c>
      <c r="J23" s="46">
        <v>0.18</v>
      </c>
      <c r="K23">
        <f t="shared" si="3"/>
        <v>263</v>
      </c>
    </row>
    <row r="24" spans="1:11" ht="15">
      <c r="A24" s="14">
        <v>19</v>
      </c>
      <c r="B24" s="15" t="s">
        <v>110</v>
      </c>
      <c r="C24" s="14">
        <v>1</v>
      </c>
      <c r="D24" s="14">
        <v>6500</v>
      </c>
      <c r="E24" s="26">
        <v>35947</v>
      </c>
      <c r="F24" s="8">
        <f t="shared" si="0"/>
        <v>6500</v>
      </c>
      <c r="G24" s="8">
        <f t="shared" si="1"/>
        <v>1170</v>
      </c>
      <c r="H24" s="8">
        <f>'Equipments 2017'!I24</f>
        <v>1976</v>
      </c>
      <c r="I24" s="63">
        <f t="shared" si="2"/>
        <v>1620</v>
      </c>
      <c r="J24" s="46">
        <v>0.18</v>
      </c>
      <c r="K24">
        <f t="shared" si="3"/>
        <v>356</v>
      </c>
    </row>
    <row r="25" spans="1:11" ht="15">
      <c r="A25" s="14">
        <v>20</v>
      </c>
      <c r="B25" s="15" t="s">
        <v>111</v>
      </c>
      <c r="C25" s="14">
        <v>3</v>
      </c>
      <c r="D25" s="14">
        <v>2400</v>
      </c>
      <c r="E25" s="26">
        <v>32295</v>
      </c>
      <c r="F25" s="8">
        <f t="shared" si="0"/>
        <v>7200</v>
      </c>
      <c r="G25" s="8">
        <f t="shared" si="1"/>
        <v>1296</v>
      </c>
      <c r="H25" s="8">
        <f>'Equipments 2017'!I25</f>
        <v>2189</v>
      </c>
      <c r="I25" s="63">
        <f t="shared" si="2"/>
        <v>1795</v>
      </c>
      <c r="J25" s="46">
        <v>0.18</v>
      </c>
      <c r="K25">
        <f t="shared" si="3"/>
        <v>394</v>
      </c>
    </row>
    <row r="26" spans="1:11" ht="15">
      <c r="A26" s="14">
        <v>21</v>
      </c>
      <c r="B26" s="15" t="s">
        <v>99</v>
      </c>
      <c r="C26" s="14">
        <v>2</v>
      </c>
      <c r="D26" s="14">
        <v>1900</v>
      </c>
      <c r="E26" s="26">
        <v>33786</v>
      </c>
      <c r="F26" s="8">
        <f t="shared" si="0"/>
        <v>3800</v>
      </c>
      <c r="G26" s="8">
        <f t="shared" si="1"/>
        <v>684</v>
      </c>
      <c r="H26" s="8">
        <f>'Equipments 2017'!I26</f>
        <v>1155</v>
      </c>
      <c r="I26" s="63">
        <f t="shared" si="2"/>
        <v>947</v>
      </c>
      <c r="J26" s="46">
        <v>0.18</v>
      </c>
      <c r="K26">
        <f t="shared" si="3"/>
        <v>208</v>
      </c>
    </row>
    <row r="27" spans="1:11" ht="15">
      <c r="A27" s="14">
        <v>22</v>
      </c>
      <c r="B27" s="15" t="s">
        <v>112</v>
      </c>
      <c r="C27" s="14">
        <v>4</v>
      </c>
      <c r="D27" s="14">
        <v>1750</v>
      </c>
      <c r="E27" s="26">
        <v>31168</v>
      </c>
      <c r="F27" s="8">
        <f t="shared" si="0"/>
        <v>7000</v>
      </c>
      <c r="G27" s="8">
        <f t="shared" si="1"/>
        <v>1260</v>
      </c>
      <c r="H27" s="8">
        <f>'Equipments 2017'!I27</f>
        <v>2128</v>
      </c>
      <c r="I27" s="63">
        <f t="shared" si="2"/>
        <v>1745</v>
      </c>
      <c r="J27" s="46">
        <v>0.18</v>
      </c>
      <c r="K27">
        <f t="shared" si="3"/>
        <v>383</v>
      </c>
    </row>
    <row r="28" spans="1:11" ht="15">
      <c r="A28" s="14">
        <v>23</v>
      </c>
      <c r="B28" s="15" t="s">
        <v>113</v>
      </c>
      <c r="C28" s="14">
        <v>1</v>
      </c>
      <c r="D28" s="14">
        <v>4000</v>
      </c>
      <c r="E28" s="26">
        <v>31168</v>
      </c>
      <c r="F28" s="8">
        <f t="shared" si="0"/>
        <v>4000</v>
      </c>
      <c r="G28" s="8">
        <f t="shared" si="1"/>
        <v>720</v>
      </c>
      <c r="H28" s="8">
        <f>'Equipments 2017'!I28</f>
        <v>1216</v>
      </c>
      <c r="I28" s="63">
        <f t="shared" si="2"/>
        <v>997</v>
      </c>
      <c r="J28" s="46">
        <v>0.18</v>
      </c>
      <c r="K28">
        <f t="shared" si="3"/>
        <v>219</v>
      </c>
    </row>
    <row r="29" spans="1:11" ht="15">
      <c r="A29" s="14">
        <v>24</v>
      </c>
      <c r="B29" s="15" t="s">
        <v>114</v>
      </c>
      <c r="C29" s="14">
        <v>1</v>
      </c>
      <c r="D29" s="14">
        <v>1500</v>
      </c>
      <c r="E29" s="26">
        <v>31168</v>
      </c>
      <c r="F29" s="8">
        <f t="shared" si="0"/>
        <v>1500</v>
      </c>
      <c r="G29" s="8">
        <f t="shared" si="1"/>
        <v>270</v>
      </c>
      <c r="H29" s="8">
        <f>'Equipments 2017'!I29</f>
        <v>456</v>
      </c>
      <c r="I29" s="63">
        <f t="shared" si="2"/>
        <v>374</v>
      </c>
      <c r="J29" s="46">
        <v>0.18</v>
      </c>
      <c r="K29">
        <f t="shared" si="3"/>
        <v>82</v>
      </c>
    </row>
    <row r="30" spans="1:11" ht="15">
      <c r="A30" s="14">
        <v>25</v>
      </c>
      <c r="B30" s="15" t="s">
        <v>115</v>
      </c>
      <c r="C30" s="14">
        <v>2</v>
      </c>
      <c r="D30" s="14">
        <v>950</v>
      </c>
      <c r="E30" s="26">
        <v>30864</v>
      </c>
      <c r="F30" s="8">
        <f t="shared" si="0"/>
        <v>1900</v>
      </c>
      <c r="G30" s="8">
        <f t="shared" si="1"/>
        <v>342</v>
      </c>
      <c r="H30" s="8">
        <f>'Equipments 2017'!I30</f>
        <v>577</v>
      </c>
      <c r="I30" s="63">
        <f t="shared" si="2"/>
        <v>473</v>
      </c>
      <c r="J30" s="46">
        <v>0.18</v>
      </c>
      <c r="K30">
        <f t="shared" si="3"/>
        <v>104</v>
      </c>
    </row>
    <row r="31" spans="1:11" ht="15">
      <c r="A31" s="14">
        <v>26</v>
      </c>
      <c r="B31" s="15" t="s">
        <v>116</v>
      </c>
      <c r="C31" s="14">
        <v>1</v>
      </c>
      <c r="D31" s="14">
        <v>4500</v>
      </c>
      <c r="E31" s="26">
        <v>31472</v>
      </c>
      <c r="F31" s="8">
        <f t="shared" si="0"/>
        <v>4500</v>
      </c>
      <c r="G31" s="8">
        <f t="shared" si="1"/>
        <v>810</v>
      </c>
      <c r="H31" s="8">
        <f>'Equipments 2017'!I31</f>
        <v>1368</v>
      </c>
      <c r="I31" s="63">
        <f t="shared" si="2"/>
        <v>1122</v>
      </c>
      <c r="J31" s="46">
        <v>0.18</v>
      </c>
      <c r="K31">
        <f t="shared" si="3"/>
        <v>246</v>
      </c>
    </row>
    <row r="32" spans="1:11" ht="15">
      <c r="A32" s="14">
        <v>27</v>
      </c>
      <c r="B32" s="15" t="s">
        <v>117</v>
      </c>
      <c r="C32" s="14">
        <v>1</v>
      </c>
      <c r="D32" s="14">
        <v>1100</v>
      </c>
      <c r="E32" s="26">
        <v>33848</v>
      </c>
      <c r="F32" s="8">
        <f t="shared" si="0"/>
        <v>1100</v>
      </c>
      <c r="G32" s="8">
        <f t="shared" si="1"/>
        <v>198</v>
      </c>
      <c r="H32" s="8">
        <f>'Equipments 2017'!I32</f>
        <v>335</v>
      </c>
      <c r="I32" s="63">
        <f t="shared" si="2"/>
        <v>275</v>
      </c>
      <c r="J32" s="46">
        <v>0.18</v>
      </c>
      <c r="K32">
        <f t="shared" si="3"/>
        <v>60</v>
      </c>
    </row>
    <row r="33" spans="1:11" ht="15">
      <c r="A33" s="14">
        <v>28</v>
      </c>
      <c r="B33" s="15" t="s">
        <v>118</v>
      </c>
      <c r="C33" s="14">
        <v>5</v>
      </c>
      <c r="D33" s="14">
        <v>1300</v>
      </c>
      <c r="E33" s="26">
        <v>33147</v>
      </c>
      <c r="F33" s="8">
        <f t="shared" si="0"/>
        <v>6500</v>
      </c>
      <c r="G33" s="8">
        <f t="shared" si="1"/>
        <v>1170</v>
      </c>
      <c r="H33" s="8">
        <f>'Equipments 2017'!I33</f>
        <v>1976</v>
      </c>
      <c r="I33" s="63">
        <f t="shared" si="2"/>
        <v>1620</v>
      </c>
      <c r="J33" s="46">
        <v>0.18</v>
      </c>
      <c r="K33">
        <f t="shared" si="3"/>
        <v>356</v>
      </c>
    </row>
    <row r="34" spans="1:11" ht="15">
      <c r="A34" s="14">
        <v>29</v>
      </c>
      <c r="B34" s="15" t="s">
        <v>119</v>
      </c>
      <c r="C34" s="14">
        <v>1</v>
      </c>
      <c r="D34" s="14">
        <v>750</v>
      </c>
      <c r="E34" s="26">
        <v>33848</v>
      </c>
      <c r="F34" s="8">
        <f t="shared" si="0"/>
        <v>750</v>
      </c>
      <c r="G34" s="8">
        <f t="shared" si="1"/>
        <v>135</v>
      </c>
      <c r="H34" s="8">
        <f>'Equipments 2017'!I34</f>
        <v>228</v>
      </c>
      <c r="I34" s="63">
        <f t="shared" si="2"/>
        <v>187</v>
      </c>
      <c r="J34" s="46">
        <v>0.18</v>
      </c>
      <c r="K34">
        <f t="shared" si="3"/>
        <v>41</v>
      </c>
    </row>
    <row r="35" spans="1:11" ht="15">
      <c r="A35" s="14">
        <v>30</v>
      </c>
      <c r="B35" s="15" t="s">
        <v>120</v>
      </c>
      <c r="C35" s="14">
        <v>1</v>
      </c>
      <c r="D35" s="14">
        <v>3500</v>
      </c>
      <c r="E35" s="26">
        <v>33848</v>
      </c>
      <c r="F35" s="8">
        <f t="shared" si="0"/>
        <v>3500</v>
      </c>
      <c r="G35" s="8">
        <f t="shared" si="1"/>
        <v>630</v>
      </c>
      <c r="H35" s="8">
        <f>'Equipments 2017'!I35</f>
        <v>1064</v>
      </c>
      <c r="I35" s="63">
        <f t="shared" si="2"/>
        <v>872</v>
      </c>
      <c r="J35" s="46">
        <v>0.18</v>
      </c>
      <c r="K35">
        <f t="shared" si="3"/>
        <v>192</v>
      </c>
    </row>
    <row r="36" spans="1:11" ht="15">
      <c r="A36" s="14">
        <v>31</v>
      </c>
      <c r="B36" s="15" t="s">
        <v>121</v>
      </c>
      <c r="C36" s="14">
        <v>1</v>
      </c>
      <c r="D36" s="14">
        <v>1300</v>
      </c>
      <c r="E36" s="26">
        <v>32782</v>
      </c>
      <c r="F36" s="8">
        <f t="shared" si="0"/>
        <v>1300</v>
      </c>
      <c r="G36" s="8">
        <f t="shared" si="1"/>
        <v>234</v>
      </c>
      <c r="H36" s="8">
        <f>'Equipments 2017'!I36</f>
        <v>395</v>
      </c>
      <c r="I36" s="63">
        <f t="shared" si="2"/>
        <v>324</v>
      </c>
      <c r="J36" s="46">
        <v>0.18</v>
      </c>
      <c r="K36">
        <f t="shared" si="3"/>
        <v>71</v>
      </c>
    </row>
    <row r="37" spans="1:11" ht="15">
      <c r="A37" s="14">
        <v>32</v>
      </c>
      <c r="B37" s="15" t="s">
        <v>122</v>
      </c>
      <c r="C37" s="14">
        <v>1</v>
      </c>
      <c r="D37" s="14">
        <v>1150</v>
      </c>
      <c r="E37" s="26">
        <v>33817</v>
      </c>
      <c r="F37" s="8">
        <f t="shared" si="0"/>
        <v>1150</v>
      </c>
      <c r="G37" s="8">
        <f t="shared" si="1"/>
        <v>207</v>
      </c>
      <c r="H37" s="8">
        <f>'Equipments 2017'!I37</f>
        <v>349</v>
      </c>
      <c r="I37" s="63">
        <f t="shared" si="2"/>
        <v>286</v>
      </c>
      <c r="J37" s="46">
        <v>0.18</v>
      </c>
      <c r="K37">
        <f t="shared" si="3"/>
        <v>63</v>
      </c>
    </row>
    <row r="38" spans="1:11" ht="15">
      <c r="A38" s="14">
        <v>33</v>
      </c>
      <c r="B38" s="15" t="s">
        <v>111</v>
      </c>
      <c r="C38" s="14">
        <v>2</v>
      </c>
      <c r="D38" s="14">
        <v>750</v>
      </c>
      <c r="E38" s="26">
        <v>33695</v>
      </c>
      <c r="F38" s="8">
        <f t="shared" si="0"/>
        <v>1500</v>
      </c>
      <c r="G38" s="8">
        <f t="shared" si="1"/>
        <v>270</v>
      </c>
      <c r="H38" s="8">
        <f>'Equipments 2017'!I38</f>
        <v>456</v>
      </c>
      <c r="I38" s="63">
        <f t="shared" si="2"/>
        <v>374</v>
      </c>
      <c r="J38" s="46">
        <v>0.18</v>
      </c>
      <c r="K38">
        <f t="shared" si="3"/>
        <v>82</v>
      </c>
    </row>
    <row r="39" spans="1:11" ht="15">
      <c r="A39" s="14">
        <v>34</v>
      </c>
      <c r="B39" s="15" t="s">
        <v>124</v>
      </c>
      <c r="C39" s="14">
        <v>1</v>
      </c>
      <c r="D39" s="14">
        <v>6500</v>
      </c>
      <c r="E39" s="26">
        <v>32568</v>
      </c>
      <c r="F39" s="8">
        <f t="shared" si="0"/>
        <v>6500</v>
      </c>
      <c r="G39" s="8">
        <f t="shared" si="1"/>
        <v>1170</v>
      </c>
      <c r="H39" s="8">
        <f>'Equipments 2017'!I39</f>
        <v>1976</v>
      </c>
      <c r="I39" s="63">
        <f t="shared" si="2"/>
        <v>1620</v>
      </c>
      <c r="J39" s="46">
        <v>0.18</v>
      </c>
      <c r="K39">
        <f t="shared" si="3"/>
        <v>356</v>
      </c>
    </row>
    <row r="40" spans="1:11" ht="15">
      <c r="A40" s="14">
        <v>35</v>
      </c>
      <c r="B40" s="15" t="s">
        <v>123</v>
      </c>
      <c r="C40" s="14">
        <v>2</v>
      </c>
      <c r="D40" s="14">
        <v>900</v>
      </c>
      <c r="E40" s="26">
        <v>32568</v>
      </c>
      <c r="F40" s="8">
        <f t="shared" si="0"/>
        <v>1800</v>
      </c>
      <c r="G40" s="8">
        <f t="shared" si="1"/>
        <v>324</v>
      </c>
      <c r="H40" s="8">
        <f>'Equipments 2017'!I40</f>
        <v>547</v>
      </c>
      <c r="I40" s="63">
        <f t="shared" si="2"/>
        <v>449</v>
      </c>
      <c r="J40" s="46">
        <v>0.18</v>
      </c>
      <c r="K40">
        <f t="shared" si="3"/>
        <v>98</v>
      </c>
    </row>
    <row r="41" spans="1:11" ht="15">
      <c r="A41" s="14">
        <v>36</v>
      </c>
      <c r="B41" s="15" t="s">
        <v>119</v>
      </c>
      <c r="C41" s="14">
        <v>2</v>
      </c>
      <c r="D41" s="14">
        <v>800</v>
      </c>
      <c r="E41" s="26">
        <v>32234</v>
      </c>
      <c r="F41" s="8">
        <f t="shared" si="0"/>
        <v>1600</v>
      </c>
      <c r="G41" s="8">
        <f t="shared" si="1"/>
        <v>288</v>
      </c>
      <c r="H41" s="8">
        <f>'Equipments 2017'!I41</f>
        <v>486</v>
      </c>
      <c r="I41" s="63">
        <f t="shared" si="2"/>
        <v>399</v>
      </c>
      <c r="J41" s="46">
        <v>0.18</v>
      </c>
      <c r="K41">
        <f t="shared" si="3"/>
        <v>87</v>
      </c>
    </row>
    <row r="42" spans="1:11" ht="15">
      <c r="A42" s="14">
        <v>37</v>
      </c>
      <c r="B42" s="15" t="s">
        <v>105</v>
      </c>
      <c r="C42" s="14">
        <v>30</v>
      </c>
      <c r="D42" s="14">
        <v>1450</v>
      </c>
      <c r="E42" s="6" t="s">
        <v>25</v>
      </c>
      <c r="F42" s="8">
        <f t="shared" si="0"/>
        <v>43500</v>
      </c>
      <c r="G42" s="8">
        <f t="shared" si="1"/>
        <v>7830</v>
      </c>
      <c r="H42" s="8">
        <f>'Equipments 2017'!I42</f>
        <v>13224</v>
      </c>
      <c r="I42" s="63">
        <f t="shared" si="2"/>
        <v>10844</v>
      </c>
      <c r="J42" s="46">
        <v>0.18</v>
      </c>
      <c r="K42">
        <f t="shared" si="3"/>
        <v>2380</v>
      </c>
    </row>
    <row r="43" spans="1:11" ht="15">
      <c r="A43" s="14">
        <v>38</v>
      </c>
      <c r="B43" s="15" t="s">
        <v>125</v>
      </c>
      <c r="C43" s="14">
        <v>2</v>
      </c>
      <c r="D43" s="14">
        <v>850</v>
      </c>
      <c r="E43" s="26">
        <v>32721</v>
      </c>
      <c r="F43" s="8">
        <f t="shared" si="0"/>
        <v>1700</v>
      </c>
      <c r="G43" s="8">
        <f t="shared" si="1"/>
        <v>306</v>
      </c>
      <c r="H43" s="8">
        <f>'Equipments 2017'!I43</f>
        <v>517</v>
      </c>
      <c r="I43" s="63">
        <f t="shared" si="2"/>
        <v>424</v>
      </c>
      <c r="J43" s="46">
        <v>0.18</v>
      </c>
      <c r="K43">
        <f t="shared" si="3"/>
        <v>93</v>
      </c>
    </row>
    <row r="44" spans="1:11" ht="15">
      <c r="A44" s="14">
        <v>39</v>
      </c>
      <c r="B44" s="15" t="s">
        <v>131</v>
      </c>
      <c r="C44" s="14">
        <v>1</v>
      </c>
      <c r="D44" s="14">
        <v>1250</v>
      </c>
      <c r="E44" s="26">
        <v>33635</v>
      </c>
      <c r="F44" s="8">
        <f t="shared" si="0"/>
        <v>1250</v>
      </c>
      <c r="G44" s="8">
        <f t="shared" si="1"/>
        <v>225</v>
      </c>
      <c r="H44" s="8">
        <f>'Equipments 2017'!I44</f>
        <v>380</v>
      </c>
      <c r="I44" s="63">
        <f t="shared" si="2"/>
        <v>312</v>
      </c>
      <c r="J44" s="46">
        <v>0.18</v>
      </c>
      <c r="K44">
        <f t="shared" si="3"/>
        <v>68</v>
      </c>
    </row>
    <row r="45" spans="1:11" ht="15">
      <c r="A45" s="14">
        <v>40</v>
      </c>
      <c r="B45" s="15" t="s">
        <v>126</v>
      </c>
      <c r="C45" s="14">
        <v>2</v>
      </c>
      <c r="D45" s="14">
        <v>1500</v>
      </c>
      <c r="E45" s="26">
        <v>33635</v>
      </c>
      <c r="F45" s="8">
        <f t="shared" si="0"/>
        <v>3000</v>
      </c>
      <c r="G45" s="8">
        <f t="shared" si="1"/>
        <v>540</v>
      </c>
      <c r="H45" s="8">
        <f>'Equipments 2017'!I45</f>
        <v>912</v>
      </c>
      <c r="I45" s="63">
        <f t="shared" si="2"/>
        <v>748</v>
      </c>
      <c r="J45" s="46">
        <v>0.18</v>
      </c>
      <c r="K45">
        <f t="shared" si="3"/>
        <v>164</v>
      </c>
    </row>
    <row r="46" spans="1:11" ht="15">
      <c r="A46" s="14">
        <v>41</v>
      </c>
      <c r="B46" s="15" t="s">
        <v>127</v>
      </c>
      <c r="C46" s="14">
        <v>2</v>
      </c>
      <c r="D46" s="14">
        <v>850</v>
      </c>
      <c r="E46" s="26">
        <v>33635</v>
      </c>
      <c r="F46" s="8">
        <f t="shared" si="0"/>
        <v>1700</v>
      </c>
      <c r="G46" s="8">
        <f t="shared" si="1"/>
        <v>306</v>
      </c>
      <c r="H46" s="8">
        <f>'Equipments 2017'!I46</f>
        <v>517</v>
      </c>
      <c r="I46" s="63">
        <f t="shared" si="2"/>
        <v>424</v>
      </c>
      <c r="J46" s="46">
        <v>0.18</v>
      </c>
      <c r="K46">
        <f t="shared" si="3"/>
        <v>93</v>
      </c>
    </row>
    <row r="47" spans="1:11" ht="15">
      <c r="A47" s="14">
        <v>42</v>
      </c>
      <c r="B47" s="15" t="s">
        <v>128</v>
      </c>
      <c r="C47" s="14">
        <v>4</v>
      </c>
      <c r="D47" s="14">
        <v>1650</v>
      </c>
      <c r="E47" s="26">
        <v>35309</v>
      </c>
      <c r="F47" s="8">
        <f t="shared" si="0"/>
        <v>6600</v>
      </c>
      <c r="G47" s="8">
        <f t="shared" si="1"/>
        <v>1188</v>
      </c>
      <c r="H47" s="8">
        <f>'Equipments 2017'!I47</f>
        <v>2007</v>
      </c>
      <c r="I47" s="63">
        <f t="shared" si="2"/>
        <v>1646</v>
      </c>
      <c r="J47" s="46">
        <v>0.18</v>
      </c>
      <c r="K47">
        <f t="shared" si="3"/>
        <v>361</v>
      </c>
    </row>
    <row r="48" spans="1:11" ht="15">
      <c r="A48" s="14">
        <v>43</v>
      </c>
      <c r="B48" s="15" t="s">
        <v>129</v>
      </c>
      <c r="C48" s="14">
        <v>26</v>
      </c>
      <c r="D48" s="14">
        <v>850</v>
      </c>
      <c r="E48" s="26">
        <v>35309</v>
      </c>
      <c r="F48" s="8">
        <f t="shared" si="0"/>
        <v>22100</v>
      </c>
      <c r="G48" s="8">
        <f t="shared" si="1"/>
        <v>3978</v>
      </c>
      <c r="H48" s="8">
        <f>'Equipments 2017'!I48</f>
        <v>6718</v>
      </c>
      <c r="I48" s="63">
        <f t="shared" si="2"/>
        <v>5509</v>
      </c>
      <c r="J48" s="46">
        <v>0.18</v>
      </c>
      <c r="K48">
        <f t="shared" si="3"/>
        <v>1209</v>
      </c>
    </row>
    <row r="49" spans="1:11" ht="15">
      <c r="A49" s="14">
        <v>44</v>
      </c>
      <c r="B49" s="15" t="s">
        <v>130</v>
      </c>
      <c r="C49" s="14">
        <v>4</v>
      </c>
      <c r="D49" s="14">
        <v>700</v>
      </c>
      <c r="E49" s="26">
        <v>33817</v>
      </c>
      <c r="F49" s="8">
        <f t="shared" si="0"/>
        <v>2800</v>
      </c>
      <c r="G49" s="8">
        <f t="shared" si="1"/>
        <v>504</v>
      </c>
      <c r="H49" s="8">
        <f>'Equipments 2017'!I49</f>
        <v>851</v>
      </c>
      <c r="I49" s="63">
        <f t="shared" si="2"/>
        <v>698</v>
      </c>
      <c r="J49" s="46">
        <v>0.18</v>
      </c>
      <c r="K49">
        <f t="shared" si="3"/>
        <v>153</v>
      </c>
    </row>
    <row r="50" spans="1:11" ht="15">
      <c r="A50" s="14">
        <v>45</v>
      </c>
      <c r="B50" s="15" t="s">
        <v>128</v>
      </c>
      <c r="C50" s="14">
        <v>4</v>
      </c>
      <c r="D50" s="14">
        <v>4750</v>
      </c>
      <c r="E50" s="26">
        <v>41306</v>
      </c>
      <c r="F50" s="8">
        <f t="shared" si="0"/>
        <v>19000</v>
      </c>
      <c r="G50" s="8">
        <f t="shared" si="1"/>
        <v>3420</v>
      </c>
      <c r="H50" s="8">
        <f>'Equipments 2017'!I50</f>
        <v>5776</v>
      </c>
      <c r="I50" s="63">
        <f t="shared" si="2"/>
        <v>4736</v>
      </c>
      <c r="J50" s="46">
        <v>0.18</v>
      </c>
      <c r="K50">
        <f t="shared" si="3"/>
        <v>1040</v>
      </c>
    </row>
    <row r="51" spans="1:9" ht="15.75">
      <c r="A51" s="42"/>
      <c r="B51" s="42"/>
      <c r="C51" s="42"/>
      <c r="D51" s="42"/>
      <c r="E51" s="42"/>
      <c r="F51" s="18">
        <f>SUM(F6:F50)</f>
        <v>248000</v>
      </c>
      <c r="G51" s="18"/>
      <c r="H51" s="18">
        <f>SUM(H6:H50)</f>
        <v>75392</v>
      </c>
      <c r="I51" s="63">
        <f>SUM(I6:I50)</f>
        <v>61820</v>
      </c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12.75">
      <c r="A56" s="1"/>
      <c r="B56" s="1"/>
      <c r="C56" s="1"/>
      <c r="D56" s="1"/>
      <c r="E56" s="1"/>
      <c r="F56" s="1"/>
      <c r="G56" s="1"/>
      <c r="H56" s="1"/>
    </row>
    <row r="57" spans="1:8" ht="12.75">
      <c r="A57" s="1"/>
      <c r="B57" s="1"/>
      <c r="C57" s="1"/>
      <c r="D57" s="1"/>
      <c r="E57" s="1"/>
      <c r="F57" s="1"/>
      <c r="G57" s="1"/>
      <c r="H57" s="1"/>
    </row>
    <row r="58" spans="1:8" ht="12.75">
      <c r="A58" s="1"/>
      <c r="B58" s="1"/>
      <c r="C58" s="1"/>
      <c r="D58" s="1"/>
      <c r="E58" s="1"/>
      <c r="F58" s="1"/>
      <c r="G58" s="1"/>
      <c r="H58" s="1"/>
    </row>
    <row r="59" spans="1:8" ht="12.75">
      <c r="A59" s="1"/>
      <c r="B59" s="1"/>
      <c r="C59" s="1"/>
      <c r="D59" s="1"/>
      <c r="E59" s="1"/>
      <c r="F59" s="1"/>
      <c r="G59" s="1"/>
      <c r="H59" s="1"/>
    </row>
    <row r="60" spans="1:8" ht="12.75">
      <c r="A60" s="1"/>
      <c r="B60" s="1"/>
      <c r="C60" s="1"/>
      <c r="D60" s="1"/>
      <c r="E60" s="1"/>
      <c r="F60" s="1"/>
      <c r="G60" s="1"/>
      <c r="H60" s="1"/>
    </row>
    <row r="61" spans="1:8" ht="12.75">
      <c r="A61" s="1"/>
      <c r="B61" s="1"/>
      <c r="C61" s="1"/>
      <c r="D61" s="1"/>
      <c r="E61" s="1"/>
      <c r="F61" s="1"/>
      <c r="G61" s="1"/>
      <c r="H61" s="1"/>
    </row>
    <row r="62" spans="1:8" ht="12.75">
      <c r="A62" s="1"/>
      <c r="B62" s="1"/>
      <c r="C62" s="1"/>
      <c r="D62" s="1"/>
      <c r="E62" s="1"/>
      <c r="F62" s="1"/>
      <c r="G62" s="1"/>
      <c r="H62" s="1"/>
    </row>
    <row r="63" spans="1:8" ht="12.75">
      <c r="A63" s="1"/>
      <c r="B63" s="1"/>
      <c r="C63" s="1"/>
      <c r="D63" s="1"/>
      <c r="E63" s="1"/>
      <c r="F63" s="1"/>
      <c r="G63" s="1"/>
      <c r="H63" s="1"/>
    </row>
    <row r="64" spans="1:8" ht="12.75">
      <c r="A64" s="1"/>
      <c r="B64" s="1"/>
      <c r="C64" s="1"/>
      <c r="D64" s="1"/>
      <c r="E64" s="1"/>
      <c r="F64" s="1"/>
      <c r="G64" s="1"/>
      <c r="H64" s="1"/>
    </row>
    <row r="65" spans="1:8" ht="12.75">
      <c r="A65" s="1"/>
      <c r="B65" s="1"/>
      <c r="C65" s="1"/>
      <c r="D65" s="1"/>
      <c r="E65" s="1"/>
      <c r="F65" s="1"/>
      <c r="G65" s="1"/>
      <c r="H65" s="1"/>
    </row>
    <row r="66" spans="1:8" ht="12.75">
      <c r="A66" s="1"/>
      <c r="B66" s="1"/>
      <c r="C66" s="1"/>
      <c r="D66" s="1"/>
      <c r="E66" s="1"/>
      <c r="F66" s="1"/>
      <c r="G66" s="1"/>
      <c r="H66" s="1"/>
    </row>
    <row r="67" spans="1:8" ht="12.75">
      <c r="A67" s="1"/>
      <c r="B67" s="1"/>
      <c r="C67" s="1"/>
      <c r="D67" s="1"/>
      <c r="E67" s="1"/>
      <c r="F67" s="1"/>
      <c r="G67" s="1"/>
      <c r="H67" s="1"/>
    </row>
    <row r="68" spans="1:8" ht="12.75">
      <c r="A68" s="1"/>
      <c r="B68" s="1"/>
      <c r="C68" s="1"/>
      <c r="D68" s="1"/>
      <c r="E68" s="1"/>
      <c r="F68" s="1"/>
      <c r="G68" s="1"/>
      <c r="H68" s="1"/>
    </row>
    <row r="69" spans="1:8" ht="12.75">
      <c r="A69" s="1"/>
      <c r="B69" s="1"/>
      <c r="C69" s="1"/>
      <c r="D69" s="1"/>
      <c r="E69" s="1"/>
      <c r="F69" s="1"/>
      <c r="G69" s="1"/>
      <c r="H69" s="1"/>
    </row>
    <row r="70" spans="1:8" ht="12.75">
      <c r="A70" s="1"/>
      <c r="B70" s="1"/>
      <c r="C70" s="1"/>
      <c r="D70" s="1"/>
      <c r="E70" s="1"/>
      <c r="F70" s="1"/>
      <c r="G70" s="1"/>
      <c r="H70" s="1"/>
    </row>
    <row r="71" spans="1:8" ht="12.75">
      <c r="A71" s="1"/>
      <c r="B71" s="1"/>
      <c r="C71" s="1"/>
      <c r="D71" s="1"/>
      <c r="E71" s="1"/>
      <c r="F71" s="1"/>
      <c r="G71" s="1"/>
      <c r="H71" s="1"/>
    </row>
    <row r="72" spans="1:8" ht="12.75">
      <c r="A72" s="1"/>
      <c r="B72" s="1"/>
      <c r="C72" s="1"/>
      <c r="D72" s="1"/>
      <c r="E72" s="1"/>
      <c r="F72" s="1"/>
      <c r="G72" s="1"/>
      <c r="H72" s="1"/>
    </row>
    <row r="73" spans="1:8" ht="12.75">
      <c r="A73" s="1"/>
      <c r="B73" s="1"/>
      <c r="C73" s="1"/>
      <c r="D73" s="1"/>
      <c r="E73" s="1"/>
      <c r="F73" s="1"/>
      <c r="G73" s="1"/>
      <c r="H73" s="1"/>
    </row>
    <row r="74" spans="1:8" ht="12.75">
      <c r="A74" s="1"/>
      <c r="B74" s="1"/>
      <c r="C74" s="1"/>
      <c r="D74" s="1"/>
      <c r="E74" s="1"/>
      <c r="F74" s="1"/>
      <c r="G74" s="1"/>
      <c r="H74" s="1"/>
    </row>
    <row r="75" spans="1:8" ht="12.75">
      <c r="A75" s="1"/>
      <c r="B75" s="1"/>
      <c r="C75" s="1"/>
      <c r="D75" s="1"/>
      <c r="E75" s="1"/>
      <c r="F75" s="1"/>
      <c r="G75" s="1"/>
      <c r="H75" s="1"/>
    </row>
    <row r="76" spans="1:8" ht="12.75">
      <c r="A76" s="1"/>
      <c r="B76" s="1"/>
      <c r="C76" s="1"/>
      <c r="D76" s="1"/>
      <c r="E76" s="1"/>
      <c r="F76" s="1"/>
      <c r="G76" s="1"/>
      <c r="H76" s="1"/>
    </row>
    <row r="77" spans="1:8" ht="12.75">
      <c r="A77" s="1"/>
      <c r="B77" s="1"/>
      <c r="C77" s="1"/>
      <c r="D77" s="1"/>
      <c r="E77" s="1"/>
      <c r="F77" s="1"/>
      <c r="G77" s="1"/>
      <c r="H77" s="1"/>
    </row>
    <row r="78" spans="1:8" ht="12.75">
      <c r="A78" s="1"/>
      <c r="B78" s="1"/>
      <c r="C78" s="1"/>
      <c r="D78" s="1"/>
      <c r="E78" s="1"/>
      <c r="F78" s="1"/>
      <c r="G78" s="1"/>
      <c r="H78" s="1"/>
    </row>
    <row r="79" spans="1:8" ht="12.75">
      <c r="A79" s="1"/>
      <c r="B79" s="1"/>
      <c r="C79" s="1"/>
      <c r="D79" s="1"/>
      <c r="E79" s="1"/>
      <c r="F79" s="1"/>
      <c r="G79" s="1"/>
      <c r="H79" s="1"/>
    </row>
    <row r="80" spans="1:8" ht="12.75">
      <c r="A80" s="1"/>
      <c r="B80" s="1"/>
      <c r="C80" s="1"/>
      <c r="D80" s="1"/>
      <c r="E80" s="1"/>
      <c r="F80" s="1"/>
      <c r="G80" s="1"/>
      <c r="H80" s="1"/>
    </row>
    <row r="81" spans="1:8" ht="12.75">
      <c r="A81" s="1"/>
      <c r="B81" s="1"/>
      <c r="C81" s="1"/>
      <c r="D81" s="1"/>
      <c r="E81" s="1"/>
      <c r="F81" s="1"/>
      <c r="G81" s="1"/>
      <c r="H81" s="1"/>
    </row>
    <row r="82" spans="1:8" ht="12.75">
      <c r="A82" s="1"/>
      <c r="B82" s="1"/>
      <c r="C82" s="1"/>
      <c r="D82" s="1"/>
      <c r="E82" s="1"/>
      <c r="F82" s="1"/>
      <c r="G82" s="1"/>
      <c r="H82" s="1"/>
    </row>
    <row r="83" spans="1:8" ht="12.75">
      <c r="A83" s="1"/>
      <c r="B83" s="1"/>
      <c r="C83" s="1"/>
      <c r="D83" s="1"/>
      <c r="E83" s="1"/>
      <c r="F83" s="1"/>
      <c r="G83" s="1"/>
      <c r="H83" s="1"/>
    </row>
    <row r="84" spans="1:8" ht="12.75">
      <c r="A84" s="1"/>
      <c r="B84" s="1"/>
      <c r="C84" s="1"/>
      <c r="D84" s="1"/>
      <c r="E84" s="1"/>
      <c r="F84" s="1"/>
      <c r="G84" s="1"/>
      <c r="H84" s="1"/>
    </row>
    <row r="85" spans="1:8" ht="12.75">
      <c r="A85" s="1"/>
      <c r="B85" s="1"/>
      <c r="C85" s="1"/>
      <c r="D85" s="1"/>
      <c r="E85" s="1"/>
      <c r="F85" s="1"/>
      <c r="G85" s="1"/>
      <c r="H85" s="1"/>
    </row>
    <row r="86" spans="1:8" ht="12.75">
      <c r="A86" s="1"/>
      <c r="B86" s="1"/>
      <c r="C86" s="1"/>
      <c r="D86" s="1"/>
      <c r="E86" s="1"/>
      <c r="F86" s="1"/>
      <c r="G86" s="1"/>
      <c r="H86" s="1"/>
    </row>
    <row r="87" spans="1:8" ht="12.75">
      <c r="A87" s="1"/>
      <c r="B87" s="1"/>
      <c r="C87" s="1"/>
      <c r="D87" s="1"/>
      <c r="E87" s="1"/>
      <c r="F87" s="1"/>
      <c r="G87" s="1"/>
      <c r="H87" s="1"/>
    </row>
    <row r="88" spans="1:8" ht="12.75">
      <c r="A88" s="1"/>
      <c r="B88" s="1"/>
      <c r="C88" s="1"/>
      <c r="D88" s="1"/>
      <c r="E88" s="1"/>
      <c r="F88" s="1"/>
      <c r="G88" s="1"/>
      <c r="H88" s="1"/>
    </row>
    <row r="89" spans="1:8" ht="12.75">
      <c r="A89" s="1"/>
      <c r="B89" s="1"/>
      <c r="C89" s="1"/>
      <c r="D89" s="1"/>
      <c r="E89" s="1"/>
      <c r="F89" s="1"/>
      <c r="G89" s="1"/>
      <c r="H89" s="1"/>
    </row>
    <row r="90" spans="1:8" ht="12.75">
      <c r="A90" s="1"/>
      <c r="B90" s="1"/>
      <c r="C90" s="1"/>
      <c r="D90" s="1"/>
      <c r="E90" s="1"/>
      <c r="F90" s="1"/>
      <c r="G90" s="1"/>
      <c r="H90" s="1"/>
    </row>
    <row r="91" spans="1:8" ht="12.75">
      <c r="A91" s="1"/>
      <c r="B91" s="1"/>
      <c r="C91" s="1"/>
      <c r="D91" s="1"/>
      <c r="E91" s="1"/>
      <c r="F91" s="1"/>
      <c r="G91" s="1"/>
      <c r="H91" s="1"/>
    </row>
    <row r="92" spans="1:8" ht="12.75">
      <c r="A92" s="1"/>
      <c r="B92" s="1"/>
      <c r="C92" s="1"/>
      <c r="D92" s="1"/>
      <c r="E92" s="1"/>
      <c r="F92" s="1"/>
      <c r="G92" s="1"/>
      <c r="H92" s="1"/>
    </row>
    <row r="93" spans="1:8" ht="12.75">
      <c r="A93" s="1"/>
      <c r="B93" s="1"/>
      <c r="C93" s="1"/>
      <c r="D93" s="1"/>
      <c r="E93" s="1"/>
      <c r="F93" s="1"/>
      <c r="G93" s="1"/>
      <c r="H93" s="1"/>
    </row>
    <row r="94" spans="1:8" ht="12.75">
      <c r="A94" s="1"/>
      <c r="B94" s="1"/>
      <c r="C94" s="1"/>
      <c r="D94" s="1"/>
      <c r="E94" s="1"/>
      <c r="F94" s="1"/>
      <c r="G94" s="1"/>
      <c r="H94" s="1"/>
    </row>
    <row r="95" spans="1:8" ht="12.75">
      <c r="A95" s="1"/>
      <c r="B95" s="1"/>
      <c r="C95" s="1"/>
      <c r="D95" s="1"/>
      <c r="E95" s="1"/>
      <c r="F95" s="1"/>
      <c r="G95" s="1"/>
      <c r="H95" s="1"/>
    </row>
    <row r="96" spans="1:8" ht="12.75">
      <c r="A96" s="1"/>
      <c r="B96" s="1"/>
      <c r="C96" s="1"/>
      <c r="D96" s="1"/>
      <c r="E96" s="1"/>
      <c r="F96" s="1"/>
      <c r="G96" s="1"/>
      <c r="H96" s="1"/>
    </row>
    <row r="97" spans="1:8" ht="12.75">
      <c r="A97" s="1"/>
      <c r="B97" s="1"/>
      <c r="C97" s="1"/>
      <c r="D97" s="1"/>
      <c r="E97" s="1"/>
      <c r="F97" s="1"/>
      <c r="G97" s="1"/>
      <c r="H97" s="1"/>
    </row>
    <row r="98" spans="1:8" ht="12.75">
      <c r="A98" s="1"/>
      <c r="B98" s="1"/>
      <c r="C98" s="1"/>
      <c r="D98" s="1"/>
      <c r="E98" s="1"/>
      <c r="F98" s="1"/>
      <c r="G98" s="1"/>
      <c r="H98" s="1"/>
    </row>
    <row r="99" spans="1:8" ht="12.75">
      <c r="A99" s="1"/>
      <c r="B99" s="1"/>
      <c r="C99" s="1"/>
      <c r="D99" s="1"/>
      <c r="E99" s="1"/>
      <c r="F99" s="1"/>
      <c r="G99" s="1"/>
      <c r="H99" s="1"/>
    </row>
    <row r="100" spans="1:8" ht="12.75">
      <c r="A100" s="1"/>
      <c r="B100" s="1"/>
      <c r="C100" s="1"/>
      <c r="D100" s="1"/>
      <c r="E100" s="1"/>
      <c r="F100" s="1"/>
      <c r="G100" s="1"/>
      <c r="H100" s="1"/>
    </row>
    <row r="101" spans="1:8" ht="12.75">
      <c r="A101" s="1"/>
      <c r="B101" s="1"/>
      <c r="C101" s="1"/>
      <c r="D101" s="1"/>
      <c r="E101" s="1"/>
      <c r="F101" s="1"/>
      <c r="G101" s="1"/>
      <c r="H101" s="1"/>
    </row>
    <row r="102" spans="1:8" ht="12.75">
      <c r="A102" s="1"/>
      <c r="B102" s="1"/>
      <c r="C102" s="1"/>
      <c r="D102" s="1"/>
      <c r="E102" s="1"/>
      <c r="F102" s="1"/>
      <c r="G102" s="1"/>
      <c r="H102" s="1"/>
    </row>
    <row r="103" spans="1:8" ht="12.75">
      <c r="A103" s="1"/>
      <c r="B103" s="1"/>
      <c r="C103" s="1"/>
      <c r="D103" s="1"/>
      <c r="E103" s="1"/>
      <c r="F103" s="1"/>
      <c r="G103" s="1"/>
      <c r="H103" s="1"/>
    </row>
    <row r="104" spans="1:8" ht="12.75">
      <c r="A104" s="1"/>
      <c r="B104" s="1"/>
      <c r="C104" s="1"/>
      <c r="D104" s="1"/>
      <c r="E104" s="1"/>
      <c r="F104" s="1"/>
      <c r="G104" s="1"/>
      <c r="H104" s="1"/>
    </row>
    <row r="105" spans="1:8" ht="12.75">
      <c r="A105" s="1"/>
      <c r="B105" s="1"/>
      <c r="C105" s="1"/>
      <c r="D105" s="1"/>
      <c r="E105" s="1"/>
      <c r="F105" s="1"/>
      <c r="G105" s="1"/>
      <c r="H105" s="1"/>
    </row>
    <row r="106" spans="1:8" ht="12.75">
      <c r="A106" s="1"/>
      <c r="B106" s="1"/>
      <c r="C106" s="1"/>
      <c r="D106" s="1"/>
      <c r="E106" s="1"/>
      <c r="F106" s="1"/>
      <c r="G106" s="1"/>
      <c r="H106" s="1"/>
    </row>
    <row r="107" spans="1:8" ht="12.75">
      <c r="A107" s="1"/>
      <c r="B107" s="1"/>
      <c r="C107" s="1"/>
      <c r="D107" s="1"/>
      <c r="E107" s="1"/>
      <c r="F107" s="1"/>
      <c r="G107" s="1"/>
      <c r="H107" s="1"/>
    </row>
    <row r="108" spans="1:8" ht="12.75">
      <c r="A108" s="1"/>
      <c r="B108" s="1"/>
      <c r="C108" s="1"/>
      <c r="D108" s="1"/>
      <c r="E108" s="1"/>
      <c r="F108" s="1"/>
      <c r="G108" s="1"/>
      <c r="H108" s="1"/>
    </row>
    <row r="109" spans="1:8" ht="12.75">
      <c r="A109" s="1"/>
      <c r="B109" s="1"/>
      <c r="C109" s="1"/>
      <c r="D109" s="1"/>
      <c r="E109" s="1"/>
      <c r="F109" s="1"/>
      <c r="G109" s="1"/>
      <c r="H109" s="1"/>
    </row>
    <row r="110" spans="1:8" ht="12.75">
      <c r="A110" s="1"/>
      <c r="B110" s="1"/>
      <c r="C110" s="1"/>
      <c r="D110" s="1"/>
      <c r="E110" s="1"/>
      <c r="F110" s="1"/>
      <c r="G110" s="1"/>
      <c r="H110" s="1"/>
    </row>
    <row r="111" spans="1:8" ht="12.75">
      <c r="A111" s="1"/>
      <c r="B111" s="1"/>
      <c r="C111" s="1"/>
      <c r="D111" s="1"/>
      <c r="E111" s="1"/>
      <c r="F111" s="1"/>
      <c r="G111" s="1"/>
      <c r="H111" s="1"/>
    </row>
    <row r="112" spans="1:8" ht="12.75">
      <c r="A112" s="1"/>
      <c r="B112" s="1"/>
      <c r="C112" s="1"/>
      <c r="D112" s="1"/>
      <c r="E112" s="1"/>
      <c r="F112" s="1"/>
      <c r="G112" s="1"/>
      <c r="H112" s="1"/>
    </row>
    <row r="113" spans="1:8" ht="12.75">
      <c r="A113" s="1"/>
      <c r="B113" s="1"/>
      <c r="C113" s="1"/>
      <c r="D113" s="1"/>
      <c r="E113" s="1"/>
      <c r="F113" s="1"/>
      <c r="G113" s="1"/>
      <c r="H113" s="1"/>
    </row>
    <row r="114" spans="1:8" ht="12.75">
      <c r="A114" s="1"/>
      <c r="B114" s="1"/>
      <c r="C114" s="1"/>
      <c r="D114" s="1"/>
      <c r="E114" s="1"/>
      <c r="F114" s="1"/>
      <c r="G114" s="1"/>
      <c r="H114" s="1"/>
    </row>
    <row r="115" spans="1:8" ht="12.75">
      <c r="A115" s="1"/>
      <c r="B115" s="1"/>
      <c r="C115" s="1"/>
      <c r="D115" s="1"/>
      <c r="E115" s="1"/>
      <c r="F115" s="1"/>
      <c r="G115" s="1"/>
      <c r="H115" s="1"/>
    </row>
    <row r="116" spans="1:8" ht="12.75">
      <c r="A116" s="1"/>
      <c r="B116" s="1"/>
      <c r="C116" s="1"/>
      <c r="D116" s="1"/>
      <c r="E116" s="1"/>
      <c r="F116" s="1"/>
      <c r="G116" s="1"/>
      <c r="H116" s="1"/>
    </row>
    <row r="117" spans="1:8" ht="12.75">
      <c r="A117" s="1"/>
      <c r="B117" s="1"/>
      <c r="C117" s="1"/>
      <c r="D117" s="1"/>
      <c r="E117" s="1"/>
      <c r="F117" s="1"/>
      <c r="G117" s="1"/>
      <c r="H117" s="1"/>
    </row>
    <row r="118" spans="1:8" ht="12.75">
      <c r="A118" s="1"/>
      <c r="B118" s="1"/>
      <c r="C118" s="1"/>
      <c r="D118" s="1"/>
      <c r="E118" s="1"/>
      <c r="F118" s="1"/>
      <c r="G118" s="1"/>
      <c r="H118" s="1"/>
    </row>
    <row r="119" spans="1:8" ht="12.75">
      <c r="A119" s="1"/>
      <c r="B119" s="1"/>
      <c r="C119" s="1"/>
      <c r="D119" s="1"/>
      <c r="E119" s="1"/>
      <c r="F119" s="1"/>
      <c r="G119" s="1"/>
      <c r="H119" s="1"/>
    </row>
    <row r="120" spans="1:8" ht="12.75">
      <c r="A120" s="1"/>
      <c r="B120" s="1"/>
      <c r="C120" s="1"/>
      <c r="D120" s="1"/>
      <c r="E120" s="1"/>
      <c r="F120" s="1"/>
      <c r="G120" s="1"/>
      <c r="H120" s="1"/>
    </row>
    <row r="121" spans="1:8" ht="12.75">
      <c r="A121" s="1"/>
      <c r="B121" s="1"/>
      <c r="C121" s="1"/>
      <c r="D121" s="1"/>
      <c r="E121" s="1"/>
      <c r="F121" s="1"/>
      <c r="G121" s="1"/>
      <c r="H121" s="1"/>
    </row>
    <row r="122" spans="1:8" ht="12.75">
      <c r="A122" s="1"/>
      <c r="B122" s="1"/>
      <c r="C122" s="1"/>
      <c r="D122" s="1"/>
      <c r="E122" s="1"/>
      <c r="F122" s="1"/>
      <c r="G122" s="1"/>
      <c r="H122" s="1"/>
    </row>
    <row r="123" spans="1:8" ht="12.75">
      <c r="A123" s="1"/>
      <c r="B123" s="1"/>
      <c r="C123" s="1"/>
      <c r="D123" s="1"/>
      <c r="E123" s="1"/>
      <c r="F123" s="1"/>
      <c r="G123" s="1"/>
      <c r="H123" s="1"/>
    </row>
    <row r="124" spans="1:8" ht="12.75">
      <c r="A124" s="1"/>
      <c r="B124" s="1"/>
      <c r="C124" s="1"/>
      <c r="D124" s="1"/>
      <c r="E124" s="1"/>
      <c r="F124" s="1"/>
      <c r="G124" s="1"/>
      <c r="H124" s="1"/>
    </row>
    <row r="125" spans="1:8" ht="12.75">
      <c r="A125" s="1"/>
      <c r="B125" s="1"/>
      <c r="C125" s="1"/>
      <c r="D125" s="1"/>
      <c r="E125" s="1"/>
      <c r="F125" s="1"/>
      <c r="G125" s="1"/>
      <c r="H125" s="1"/>
    </row>
    <row r="126" spans="1:8" ht="12.75">
      <c r="A126" s="1"/>
      <c r="B126" s="1"/>
      <c r="C126" s="1"/>
      <c r="D126" s="1"/>
      <c r="E126" s="1"/>
      <c r="F126" s="1"/>
      <c r="G126" s="1"/>
      <c r="H126" s="1"/>
    </row>
    <row r="127" spans="1:8" ht="12.75">
      <c r="A127" s="1"/>
      <c r="B127" s="1"/>
      <c r="C127" s="1"/>
      <c r="D127" s="1"/>
      <c r="E127" s="1"/>
      <c r="F127" s="1"/>
      <c r="G127" s="1"/>
      <c r="H127" s="1"/>
    </row>
    <row r="128" spans="1:8" ht="12.75">
      <c r="A128" s="1"/>
      <c r="B128" s="1"/>
      <c r="C128" s="1"/>
      <c r="D128" s="1"/>
      <c r="E128" s="1"/>
      <c r="F128" s="1"/>
      <c r="G128" s="1"/>
      <c r="H128" s="1"/>
    </row>
    <row r="129" spans="1:8" ht="12.75">
      <c r="A129" s="1"/>
      <c r="B129" s="1"/>
      <c r="C129" s="1"/>
      <c r="D129" s="1"/>
      <c r="E129" s="1"/>
      <c r="F129" s="1"/>
      <c r="G129" s="1"/>
      <c r="H129" s="1"/>
    </row>
    <row r="130" spans="1:8" ht="12.75">
      <c r="A130" s="1"/>
      <c r="B130" s="1"/>
      <c r="C130" s="1"/>
      <c r="D130" s="1"/>
      <c r="E130" s="1"/>
      <c r="F130" s="1"/>
      <c r="G130" s="1"/>
      <c r="H130" s="1"/>
    </row>
    <row r="131" spans="1:8" ht="12.75">
      <c r="A131" s="1"/>
      <c r="B131" s="1"/>
      <c r="C131" s="1"/>
      <c r="D131" s="1"/>
      <c r="E131" s="1"/>
      <c r="F131" s="1"/>
      <c r="G131" s="1"/>
      <c r="H131" s="1"/>
    </row>
    <row r="132" spans="1:8" ht="12.75">
      <c r="A132" s="1"/>
      <c r="B132" s="1"/>
      <c r="C132" s="1"/>
      <c r="D132" s="1"/>
      <c r="E132" s="1"/>
      <c r="F132" s="1"/>
      <c r="G132" s="1"/>
      <c r="H132" s="1"/>
    </row>
    <row r="133" spans="1:8" ht="12.75">
      <c r="A133" s="1"/>
      <c r="B133" s="1"/>
      <c r="C133" s="1"/>
      <c r="D133" s="1"/>
      <c r="E133" s="1"/>
      <c r="F133" s="1"/>
      <c r="G133" s="1"/>
      <c r="H133" s="1"/>
    </row>
    <row r="134" spans="1:8" ht="12.75">
      <c r="A134" s="1"/>
      <c r="B134" s="1"/>
      <c r="C134" s="1"/>
      <c r="D134" s="1"/>
      <c r="E134" s="1"/>
      <c r="F134" s="1"/>
      <c r="G134" s="1"/>
      <c r="H134" s="1"/>
    </row>
    <row r="135" spans="1:8" ht="12.75">
      <c r="A135" s="1"/>
      <c r="B135" s="1"/>
      <c r="C135" s="1"/>
      <c r="D135" s="1"/>
      <c r="E135" s="1"/>
      <c r="F135" s="1"/>
      <c r="G135" s="1"/>
      <c r="H135" s="1"/>
    </row>
    <row r="136" spans="1:8" ht="12.75">
      <c r="A136" s="1"/>
      <c r="B136" s="1"/>
      <c r="C136" s="1"/>
      <c r="D136" s="1"/>
      <c r="E136" s="1"/>
      <c r="F136" s="1"/>
      <c r="G136" s="1"/>
      <c r="H136" s="1"/>
    </row>
    <row r="137" spans="1:8" ht="12.75">
      <c r="A137" s="1"/>
      <c r="B137" s="1"/>
      <c r="C137" s="1"/>
      <c r="D137" s="1"/>
      <c r="E137" s="1"/>
      <c r="F137" s="1"/>
      <c r="G137" s="1"/>
      <c r="H137" s="1"/>
    </row>
    <row r="138" spans="1:8" ht="12.75">
      <c r="A138" s="1"/>
      <c r="B138" s="1"/>
      <c r="C138" s="1"/>
      <c r="D138" s="1"/>
      <c r="E138" s="1"/>
      <c r="F138" s="1"/>
      <c r="G138" s="1"/>
      <c r="H138" s="1"/>
    </row>
    <row r="139" spans="1:8" ht="12.75">
      <c r="A139" s="1"/>
      <c r="B139" s="1"/>
      <c r="C139" s="1"/>
      <c r="D139" s="1"/>
      <c r="E139" s="1"/>
      <c r="F139" s="1"/>
      <c r="G139" s="1"/>
      <c r="H139" s="1"/>
    </row>
    <row r="140" spans="1:8" ht="12.75">
      <c r="A140" s="1"/>
      <c r="B140" s="1"/>
      <c r="C140" s="1"/>
      <c r="D140" s="1"/>
      <c r="E140" s="1"/>
      <c r="F140" s="1"/>
      <c r="G140" s="1"/>
      <c r="H140" s="1"/>
    </row>
    <row r="141" spans="1:8" ht="12.75">
      <c r="A141" s="1"/>
      <c r="B141" s="1"/>
      <c r="C141" s="1"/>
      <c r="D141" s="1"/>
      <c r="E141" s="1"/>
      <c r="F141" s="1"/>
      <c r="G141" s="1"/>
      <c r="H141" s="1"/>
    </row>
    <row r="142" spans="1:8" ht="12.75">
      <c r="A142" s="1"/>
      <c r="B142" s="1"/>
      <c r="C142" s="1"/>
      <c r="D142" s="1"/>
      <c r="E142" s="1"/>
      <c r="F142" s="1"/>
      <c r="G142" s="1"/>
      <c r="H142" s="1"/>
    </row>
    <row r="143" spans="1:8" ht="12.75">
      <c r="A143" s="1"/>
      <c r="B143" s="1"/>
      <c r="C143" s="1"/>
      <c r="D143" s="1"/>
      <c r="E143" s="1"/>
      <c r="F143" s="1"/>
      <c r="G143" s="1"/>
      <c r="H143" s="1"/>
    </row>
    <row r="144" spans="1:8" ht="12.75">
      <c r="A144" s="1"/>
      <c r="B144" s="1"/>
      <c r="C144" s="1"/>
      <c r="D144" s="1"/>
      <c r="E144" s="1"/>
      <c r="F144" s="1"/>
      <c r="G144" s="1"/>
      <c r="H144" s="1"/>
    </row>
    <row r="145" spans="1:8" ht="12.75">
      <c r="A145" s="1"/>
      <c r="B145" s="1"/>
      <c r="C145" s="1"/>
      <c r="D145" s="1"/>
      <c r="E145" s="1"/>
      <c r="F145" s="1"/>
      <c r="G145" s="1"/>
      <c r="H145" s="1"/>
    </row>
    <row r="146" spans="1:8" ht="12.75">
      <c r="A146" s="1"/>
      <c r="B146" s="1"/>
      <c r="C146" s="1"/>
      <c r="D146" s="1"/>
      <c r="E146" s="1"/>
      <c r="F146" s="1"/>
      <c r="G146" s="1"/>
      <c r="H146" s="1"/>
    </row>
    <row r="147" spans="1:8" ht="12.75">
      <c r="A147" s="1"/>
      <c r="B147" s="1"/>
      <c r="C147" s="1"/>
      <c r="D147" s="1"/>
      <c r="E147" s="1"/>
      <c r="F147" s="1"/>
      <c r="G147" s="1"/>
      <c r="H147" s="1"/>
    </row>
    <row r="148" spans="1:8" ht="12.75">
      <c r="A148" s="1"/>
      <c r="B148" s="1"/>
      <c r="C148" s="1"/>
      <c r="D148" s="1"/>
      <c r="E148" s="1"/>
      <c r="F148" s="1"/>
      <c r="G148" s="1"/>
      <c r="H148" s="1"/>
    </row>
    <row r="149" spans="1:8" ht="12.75">
      <c r="A149" s="1"/>
      <c r="B149" s="1"/>
      <c r="C149" s="1"/>
      <c r="D149" s="1"/>
      <c r="E149" s="1"/>
      <c r="F149" s="1"/>
      <c r="G149" s="1"/>
      <c r="H149" s="1"/>
    </row>
    <row r="150" spans="1:8" ht="12.75">
      <c r="A150" s="1"/>
      <c r="B150" s="1"/>
      <c r="C150" s="1"/>
      <c r="D150" s="1"/>
      <c r="E150" s="1"/>
      <c r="F150" s="1"/>
      <c r="G150" s="1"/>
      <c r="H150" s="1"/>
    </row>
    <row r="151" spans="1:8" ht="12.75">
      <c r="A151" s="1"/>
      <c r="B151" s="1"/>
      <c r="C151" s="1"/>
      <c r="D151" s="1"/>
      <c r="E151" s="1"/>
      <c r="F151" s="1"/>
      <c r="G151" s="1"/>
      <c r="H151" s="1"/>
    </row>
    <row r="152" spans="1:8" ht="12.75">
      <c r="A152" s="1"/>
      <c r="B152" s="1"/>
      <c r="C152" s="1"/>
      <c r="D152" s="1"/>
      <c r="E152" s="1"/>
      <c r="F152" s="1"/>
      <c r="G152" s="1"/>
      <c r="H152" s="1"/>
    </row>
    <row r="153" spans="1:8" ht="12.75">
      <c r="A153" s="1"/>
      <c r="B153" s="1"/>
      <c r="C153" s="1"/>
      <c r="D153" s="1"/>
      <c r="E153" s="1"/>
      <c r="F153" s="1"/>
      <c r="G153" s="1"/>
      <c r="H153" s="1"/>
    </row>
    <row r="154" spans="1:8" ht="12.75">
      <c r="A154" s="1"/>
      <c r="B154" s="1"/>
      <c r="C154" s="1"/>
      <c r="D154" s="1"/>
      <c r="E154" s="1"/>
      <c r="F154" s="1"/>
      <c r="G154" s="1"/>
      <c r="H154" s="1"/>
    </row>
    <row r="155" spans="1:8" ht="12.75">
      <c r="A155" s="1"/>
      <c r="B155" s="1"/>
      <c r="C155" s="1"/>
      <c r="D155" s="1"/>
      <c r="E155" s="1"/>
      <c r="F155" s="1"/>
      <c r="G155" s="1"/>
      <c r="H155" s="1"/>
    </row>
    <row r="156" spans="1:8" ht="12.75">
      <c r="A156" s="1"/>
      <c r="B156" s="1"/>
      <c r="C156" s="1"/>
      <c r="D156" s="1"/>
      <c r="E156" s="1"/>
      <c r="F156" s="1"/>
      <c r="G156" s="1"/>
      <c r="H156" s="1"/>
    </row>
    <row r="157" spans="1:8" ht="12.75">
      <c r="A157" s="1"/>
      <c r="B157" s="1"/>
      <c r="C157" s="1"/>
      <c r="D157" s="1"/>
      <c r="E157" s="1"/>
      <c r="F157" s="1"/>
      <c r="G157" s="1"/>
      <c r="H157" s="1"/>
    </row>
    <row r="158" spans="1:8" ht="12.75">
      <c r="A158" s="1"/>
      <c r="B158" s="1"/>
      <c r="C158" s="1"/>
      <c r="D158" s="1"/>
      <c r="E158" s="1"/>
      <c r="F158" s="1"/>
      <c r="G158" s="1"/>
      <c r="H158" s="1"/>
    </row>
    <row r="159" spans="1:8" ht="12.75">
      <c r="A159" s="1"/>
      <c r="B159" s="1"/>
      <c r="C159" s="1"/>
      <c r="D159" s="1"/>
      <c r="E159" s="1"/>
      <c r="F159" s="1"/>
      <c r="G159" s="1"/>
      <c r="H159" s="1"/>
    </row>
    <row r="160" spans="1:8" ht="12.75">
      <c r="A160" s="1"/>
      <c r="B160" s="1"/>
      <c r="C160" s="1"/>
      <c r="D160" s="1"/>
      <c r="E160" s="1"/>
      <c r="F160" s="1"/>
      <c r="G160" s="1"/>
      <c r="H160" s="1"/>
    </row>
    <row r="161" spans="1:8" ht="12.75">
      <c r="A161" s="1"/>
      <c r="B161" s="1"/>
      <c r="C161" s="1"/>
      <c r="D161" s="1"/>
      <c r="E161" s="1"/>
      <c r="F161" s="1"/>
      <c r="G161" s="1"/>
      <c r="H161" s="1"/>
    </row>
    <row r="162" spans="1:8" ht="12.75">
      <c r="A162" s="1"/>
      <c r="B162" s="1"/>
      <c r="C162" s="1"/>
      <c r="D162" s="1"/>
      <c r="E162" s="1"/>
      <c r="F162" s="1"/>
      <c r="G162" s="1"/>
      <c r="H162" s="1"/>
    </row>
    <row r="163" spans="1:8" ht="12.75">
      <c r="A163" s="1"/>
      <c r="B163" s="1"/>
      <c r="C163" s="1"/>
      <c r="D163" s="1"/>
      <c r="E163" s="1"/>
      <c r="F163" s="1"/>
      <c r="G163" s="1"/>
      <c r="H163" s="1"/>
    </row>
    <row r="164" spans="1:8" ht="12.75">
      <c r="A164" s="1"/>
      <c r="B164" s="1"/>
      <c r="C164" s="1"/>
      <c r="D164" s="1"/>
      <c r="E164" s="1"/>
      <c r="F164" s="1"/>
      <c r="G164" s="1"/>
      <c r="H164" s="1"/>
    </row>
    <row r="165" spans="1:8" ht="12.75">
      <c r="A165" s="1"/>
      <c r="B165" s="1"/>
      <c r="C165" s="1"/>
      <c r="D165" s="1"/>
      <c r="E165" s="1"/>
      <c r="F165" s="1"/>
      <c r="G165" s="1"/>
      <c r="H165" s="1"/>
    </row>
    <row r="166" spans="1:8" ht="12.75">
      <c r="A166" s="1"/>
      <c r="B166" s="1"/>
      <c r="C166" s="1"/>
      <c r="D166" s="1"/>
      <c r="E166" s="1"/>
      <c r="F166" s="1"/>
      <c r="G166" s="1"/>
      <c r="H166" s="1"/>
    </row>
    <row r="167" spans="1:8" ht="12.75">
      <c r="A167" s="1"/>
      <c r="B167" s="1"/>
      <c r="C167" s="1"/>
      <c r="D167" s="1"/>
      <c r="E167" s="1"/>
      <c r="F167" s="1"/>
      <c r="G167" s="1"/>
      <c r="H167" s="1"/>
    </row>
    <row r="168" spans="1:8" ht="12.75">
      <c r="A168" s="1"/>
      <c r="B168" s="1"/>
      <c r="C168" s="1"/>
      <c r="D168" s="1"/>
      <c r="E168" s="1"/>
      <c r="F168" s="1"/>
      <c r="G168" s="1"/>
      <c r="H168" s="1"/>
    </row>
    <row r="169" spans="1:8" ht="12.75">
      <c r="A169" s="1"/>
      <c r="B169" s="1"/>
      <c r="C169" s="1"/>
      <c r="D169" s="1"/>
      <c r="E169" s="1"/>
      <c r="F169" s="1"/>
      <c r="G169" s="1"/>
      <c r="H169" s="1"/>
    </row>
    <row r="170" spans="1:8" ht="12.75">
      <c r="A170" s="1"/>
      <c r="B170" s="1"/>
      <c r="C170" s="1"/>
      <c r="D170" s="1"/>
      <c r="E170" s="1"/>
      <c r="F170" s="1"/>
      <c r="G170" s="1"/>
      <c r="H170" s="1"/>
    </row>
    <row r="171" spans="1:8" ht="12.75">
      <c r="A171" s="1"/>
      <c r="B171" s="1"/>
      <c r="C171" s="1"/>
      <c r="D171" s="1"/>
      <c r="E171" s="1"/>
      <c r="F171" s="1"/>
      <c r="G171" s="1"/>
      <c r="H171" s="1"/>
    </row>
    <row r="172" spans="1:8" ht="12.75">
      <c r="A172" s="1"/>
      <c r="B172" s="1"/>
      <c r="C172" s="1"/>
      <c r="D172" s="1"/>
      <c r="E172" s="1"/>
      <c r="F172" s="1"/>
      <c r="G172" s="1"/>
      <c r="H172" s="1"/>
    </row>
    <row r="173" spans="1:8" ht="12.75">
      <c r="A173" s="1"/>
      <c r="B173" s="1"/>
      <c r="C173" s="1"/>
      <c r="D173" s="1"/>
      <c r="E173" s="1"/>
      <c r="F173" s="1"/>
      <c r="G173" s="1"/>
      <c r="H173" s="1"/>
    </row>
    <row r="174" spans="1:8" ht="12.75">
      <c r="A174" s="1"/>
      <c r="B174" s="1"/>
      <c r="C174" s="1"/>
      <c r="D174" s="1"/>
      <c r="E174" s="1"/>
      <c r="F174" s="1"/>
      <c r="G174" s="1"/>
      <c r="H174" s="1"/>
    </row>
    <row r="175" spans="1:8" ht="12.75">
      <c r="A175" s="1"/>
      <c r="B175" s="1"/>
      <c r="C175" s="1"/>
      <c r="D175" s="1"/>
      <c r="E175" s="1"/>
      <c r="F175" s="1"/>
      <c r="G175" s="1"/>
      <c r="H175" s="1"/>
    </row>
    <row r="176" spans="1:8" ht="12.75">
      <c r="A176" s="1"/>
      <c r="B176" s="1"/>
      <c r="C176" s="1"/>
      <c r="D176" s="1"/>
      <c r="E176" s="1"/>
      <c r="F176" s="1"/>
      <c r="G176" s="1"/>
      <c r="H176" s="1"/>
    </row>
    <row r="177" spans="1:8" ht="12.75">
      <c r="A177" s="1"/>
      <c r="B177" s="1"/>
      <c r="C177" s="1"/>
      <c r="D177" s="1"/>
      <c r="E177" s="1"/>
      <c r="F177" s="1"/>
      <c r="G177" s="1"/>
      <c r="H177" s="1"/>
    </row>
    <row r="178" spans="1:8" ht="12.75">
      <c r="A178" s="1"/>
      <c r="B178" s="1"/>
      <c r="C178" s="1"/>
      <c r="D178" s="1"/>
      <c r="E178" s="1"/>
      <c r="F178" s="1"/>
      <c r="G178" s="1"/>
      <c r="H178" s="1"/>
    </row>
    <row r="179" spans="1:8" ht="12.75">
      <c r="A179" s="1"/>
      <c r="B179" s="1"/>
      <c r="C179" s="1"/>
      <c r="D179" s="1"/>
      <c r="E179" s="1"/>
      <c r="F179" s="1"/>
      <c r="G179" s="1"/>
      <c r="H179" s="1"/>
    </row>
    <row r="180" spans="1:8" ht="12.75">
      <c r="A180" s="1"/>
      <c r="B180" s="1"/>
      <c r="C180" s="1"/>
      <c r="D180" s="1"/>
      <c r="E180" s="1"/>
      <c r="F180" s="1"/>
      <c r="G180" s="1"/>
      <c r="H180" s="1"/>
    </row>
    <row r="181" spans="1:8" ht="12.75">
      <c r="A181" s="1"/>
      <c r="B181" s="1"/>
      <c r="C181" s="1"/>
      <c r="D181" s="1"/>
      <c r="E181" s="1"/>
      <c r="F181" s="1"/>
      <c r="G181" s="1"/>
      <c r="H181" s="1"/>
    </row>
    <row r="182" spans="1:8" ht="12.75">
      <c r="A182" s="1"/>
      <c r="B182" s="1"/>
      <c r="C182" s="1"/>
      <c r="D182" s="1"/>
      <c r="E182" s="1"/>
      <c r="F182" s="1"/>
      <c r="G182" s="1"/>
      <c r="H182" s="1"/>
    </row>
    <row r="183" spans="1:8" ht="12.75">
      <c r="A183" s="1"/>
      <c r="B183" s="1"/>
      <c r="C183" s="1"/>
      <c r="D183" s="1"/>
      <c r="E183" s="1"/>
      <c r="F183" s="1"/>
      <c r="G183" s="1"/>
      <c r="H183" s="1"/>
    </row>
    <row r="184" spans="1:8" ht="12.75">
      <c r="A184" s="1"/>
      <c r="B184" s="1"/>
      <c r="C184" s="1"/>
      <c r="D184" s="1"/>
      <c r="E184" s="1"/>
      <c r="F184" s="1"/>
      <c r="G184" s="1"/>
      <c r="H184" s="1"/>
    </row>
    <row r="185" spans="1:8" ht="12.75">
      <c r="A185" s="1"/>
      <c r="B185" s="1"/>
      <c r="C185" s="1"/>
      <c r="D185" s="1"/>
      <c r="E185" s="1"/>
      <c r="F185" s="1"/>
      <c r="G185" s="1"/>
      <c r="H185" s="1"/>
    </row>
    <row r="186" spans="1:8" ht="12.75">
      <c r="A186" s="1"/>
      <c r="B186" s="1"/>
      <c r="C186" s="1"/>
      <c r="D186" s="1"/>
      <c r="E186" s="1"/>
      <c r="F186" s="1"/>
      <c r="G186" s="1"/>
      <c r="H186" s="1"/>
    </row>
    <row r="187" spans="1:8" ht="12.75">
      <c r="A187" s="1"/>
      <c r="B187" s="1"/>
      <c r="C187" s="1"/>
      <c r="D187" s="1"/>
      <c r="E187" s="1"/>
      <c r="F187" s="1"/>
      <c r="G187" s="1"/>
      <c r="H187" s="1"/>
    </row>
    <row r="188" spans="1:8" ht="12.75">
      <c r="A188" s="1"/>
      <c r="B188" s="1"/>
      <c r="C188" s="1"/>
      <c r="D188" s="1"/>
      <c r="E188" s="1"/>
      <c r="F188" s="1"/>
      <c r="G188" s="1"/>
      <c r="H188" s="1"/>
    </row>
    <row r="189" spans="1:8" ht="12.75">
      <c r="A189" s="1"/>
      <c r="B189" s="1"/>
      <c r="C189" s="1"/>
      <c r="D189" s="1"/>
      <c r="E189" s="1"/>
      <c r="F189" s="1"/>
      <c r="G189" s="1"/>
      <c r="H189" s="1"/>
    </row>
    <row r="190" spans="1:8" ht="12.75">
      <c r="A190" s="1"/>
      <c r="B190" s="1"/>
      <c r="C190" s="1"/>
      <c r="D190" s="1"/>
      <c r="E190" s="1"/>
      <c r="F190" s="1"/>
      <c r="G190" s="1"/>
      <c r="H190" s="1"/>
    </row>
    <row r="191" spans="1:8" ht="12.75">
      <c r="A191" s="1"/>
      <c r="B191" s="1"/>
      <c r="C191" s="1"/>
      <c r="D191" s="1"/>
      <c r="E191" s="1"/>
      <c r="F191" s="1"/>
      <c r="G191" s="1"/>
      <c r="H191" s="1"/>
    </row>
    <row r="192" spans="1:8" ht="12.75">
      <c r="A192" s="1"/>
      <c r="B192" s="1"/>
      <c r="C192" s="1"/>
      <c r="D192" s="1"/>
      <c r="E192" s="1"/>
      <c r="F192" s="1"/>
      <c r="G192" s="1"/>
      <c r="H192" s="1"/>
    </row>
    <row r="193" spans="1:8" ht="12.75">
      <c r="A193" s="1"/>
      <c r="B193" s="1"/>
      <c r="C193" s="1"/>
      <c r="D193" s="1"/>
      <c r="E193" s="1"/>
      <c r="F193" s="1"/>
      <c r="G193" s="1"/>
      <c r="H193" s="1"/>
    </row>
    <row r="194" spans="1:8" ht="12.75">
      <c r="A194" s="1"/>
      <c r="B194" s="1"/>
      <c r="C194" s="1"/>
      <c r="D194" s="1"/>
      <c r="E194" s="1"/>
      <c r="F194" s="1"/>
      <c r="G194" s="1"/>
      <c r="H194" s="1"/>
    </row>
    <row r="195" spans="1:8" ht="12.75">
      <c r="A195" s="1"/>
      <c r="B195" s="1"/>
      <c r="C195" s="1"/>
      <c r="D195" s="1"/>
      <c r="E195" s="1"/>
      <c r="F195" s="1"/>
      <c r="G195" s="1"/>
      <c r="H195" s="1"/>
    </row>
    <row r="196" spans="1:8" ht="12.75">
      <c r="A196" s="1"/>
      <c r="B196" s="1"/>
      <c r="C196" s="1"/>
      <c r="D196" s="1"/>
      <c r="E196" s="1"/>
      <c r="F196" s="1"/>
      <c r="G196" s="1"/>
      <c r="H196" s="1"/>
    </row>
    <row r="197" spans="1:8" ht="12.75">
      <c r="A197" s="1"/>
      <c r="B197" s="1"/>
      <c r="C197" s="1"/>
      <c r="D197" s="1"/>
      <c r="E197" s="1"/>
      <c r="F197" s="1"/>
      <c r="G197" s="1"/>
      <c r="H197" s="1"/>
    </row>
    <row r="198" spans="1:8" ht="12.75">
      <c r="A198" s="1"/>
      <c r="B198" s="1"/>
      <c r="C198" s="1"/>
      <c r="D198" s="1"/>
      <c r="E198" s="1"/>
      <c r="F198" s="1"/>
      <c r="G198" s="1"/>
      <c r="H198" s="1"/>
    </row>
    <row r="199" spans="1:8" ht="12.75">
      <c r="A199" s="1"/>
      <c r="B199" s="1"/>
      <c r="C199" s="1"/>
      <c r="D199" s="1"/>
      <c r="E199" s="1"/>
      <c r="F199" s="1"/>
      <c r="G199" s="1"/>
      <c r="H199" s="1"/>
    </row>
    <row r="200" spans="1:8" ht="12.75">
      <c r="A200" s="1"/>
      <c r="B200" s="1"/>
      <c r="C200" s="1"/>
      <c r="D200" s="1"/>
      <c r="E200" s="1"/>
      <c r="F200" s="1"/>
      <c r="G200" s="1"/>
      <c r="H200" s="1"/>
    </row>
    <row r="201" spans="1:8" ht="12.75">
      <c r="A201" s="1"/>
      <c r="B201" s="1"/>
      <c r="C201" s="1"/>
      <c r="D201" s="1"/>
      <c r="E201" s="1"/>
      <c r="F201" s="1"/>
      <c r="G201" s="1"/>
      <c r="H201" s="1"/>
    </row>
    <row r="202" spans="1:8" ht="12.75">
      <c r="A202" s="1"/>
      <c r="B202" s="1"/>
      <c r="C202" s="1"/>
      <c r="D202" s="1"/>
      <c r="E202" s="1"/>
      <c r="F202" s="1"/>
      <c r="G202" s="1"/>
      <c r="H202" s="1"/>
    </row>
    <row r="203" spans="1:8" ht="12.75">
      <c r="A203" s="1"/>
      <c r="B203" s="1"/>
      <c r="C203" s="1"/>
      <c r="D203" s="1"/>
      <c r="E203" s="1"/>
      <c r="F203" s="1"/>
      <c r="G203" s="1"/>
      <c r="H203" s="1"/>
    </row>
    <row r="204" spans="1:8" ht="12.75">
      <c r="A204" s="1"/>
      <c r="B204" s="1"/>
      <c r="C204" s="1"/>
      <c r="D204" s="1"/>
      <c r="E204" s="1"/>
      <c r="F204" s="1"/>
      <c r="G204" s="1"/>
      <c r="H204" s="1"/>
    </row>
    <row r="205" spans="1:8" ht="12.75">
      <c r="A205" s="1"/>
      <c r="B205" s="1"/>
      <c r="C205" s="1"/>
      <c r="D205" s="1"/>
      <c r="E205" s="1"/>
      <c r="F205" s="1"/>
      <c r="G205" s="1"/>
      <c r="H205" s="1"/>
    </row>
    <row r="206" spans="1:8" ht="12.75">
      <c r="A206" s="1"/>
      <c r="B206" s="1"/>
      <c r="C206" s="1"/>
      <c r="D206" s="1"/>
      <c r="E206" s="1"/>
      <c r="F206" s="1"/>
      <c r="G206" s="1"/>
      <c r="H206" s="1"/>
    </row>
    <row r="207" spans="1:8" ht="12.75">
      <c r="A207" s="1"/>
      <c r="B207" s="1"/>
      <c r="C207" s="1"/>
      <c r="D207" s="1"/>
      <c r="E207" s="1"/>
      <c r="F207" s="1"/>
      <c r="G207" s="1"/>
      <c r="H207" s="1"/>
    </row>
    <row r="208" spans="1:8" ht="12.75">
      <c r="A208" s="1"/>
      <c r="B208" s="1"/>
      <c r="C208" s="1"/>
      <c r="D208" s="1"/>
      <c r="E208" s="1"/>
      <c r="F208" s="1"/>
      <c r="G208" s="1"/>
      <c r="H208" s="1"/>
    </row>
    <row r="209" spans="1:8" ht="12.75">
      <c r="A209" s="1"/>
      <c r="B209" s="1"/>
      <c r="C209" s="1"/>
      <c r="D209" s="1"/>
      <c r="E209" s="1"/>
      <c r="F209" s="1"/>
      <c r="G209" s="1"/>
      <c r="H209" s="1"/>
    </row>
    <row r="210" spans="1:8" ht="12.75">
      <c r="A210" s="1"/>
      <c r="B210" s="1"/>
      <c r="C210" s="1"/>
      <c r="D210" s="1"/>
      <c r="E210" s="1"/>
      <c r="F210" s="1"/>
      <c r="G210" s="1"/>
      <c r="H210" s="1"/>
    </row>
    <row r="211" spans="1:8" ht="12.75">
      <c r="A211" s="1"/>
      <c r="B211" s="1"/>
      <c r="C211" s="1"/>
      <c r="D211" s="1"/>
      <c r="E211" s="1"/>
      <c r="F211" s="1"/>
      <c r="G211" s="1"/>
      <c r="H211" s="1"/>
    </row>
    <row r="212" spans="1:8" ht="12.75">
      <c r="A212" s="1"/>
      <c r="B212" s="1"/>
      <c r="C212" s="1"/>
      <c r="D212" s="1"/>
      <c r="E212" s="1"/>
      <c r="F212" s="1"/>
      <c r="G212" s="1"/>
      <c r="H212" s="1"/>
    </row>
    <row r="213" spans="1:8" ht="12.75">
      <c r="A213" s="1"/>
      <c r="B213" s="1"/>
      <c r="C213" s="1"/>
      <c r="D213" s="1"/>
      <c r="E213" s="1"/>
      <c r="F213" s="1"/>
      <c r="G213" s="1"/>
      <c r="H213" s="1"/>
    </row>
    <row r="214" spans="1:8" ht="12.75">
      <c r="A214" s="1"/>
      <c r="B214" s="1"/>
      <c r="C214" s="1"/>
      <c r="D214" s="1"/>
      <c r="E214" s="1"/>
      <c r="F214" s="1"/>
      <c r="G214" s="1"/>
      <c r="H214" s="1"/>
    </row>
    <row r="215" spans="1:8" ht="12.75">
      <c r="A215" s="1"/>
      <c r="B215" s="1"/>
      <c r="C215" s="1"/>
      <c r="D215" s="1"/>
      <c r="E215" s="1"/>
      <c r="F215" s="1"/>
      <c r="G215" s="1"/>
      <c r="H215" s="1"/>
    </row>
    <row r="216" spans="1:8" ht="12.75">
      <c r="A216" s="1"/>
      <c r="B216" s="1"/>
      <c r="C216" s="1"/>
      <c r="D216" s="1"/>
      <c r="E216" s="1"/>
      <c r="F216" s="1"/>
      <c r="G216" s="1"/>
      <c r="H216" s="1"/>
    </row>
    <row r="217" spans="1:8" ht="12.75">
      <c r="A217" s="1"/>
      <c r="B217" s="1"/>
      <c r="C217" s="1"/>
      <c r="D217" s="1"/>
      <c r="E217" s="1"/>
      <c r="F217" s="1"/>
      <c r="G217" s="1"/>
      <c r="H217" s="1"/>
    </row>
    <row r="218" spans="1:8" ht="12.75">
      <c r="A218" s="1"/>
      <c r="B218" s="1"/>
      <c r="C218" s="1"/>
      <c r="D218" s="1"/>
      <c r="E218" s="1"/>
      <c r="F218" s="1"/>
      <c r="G218" s="1"/>
      <c r="H218" s="1"/>
    </row>
    <row r="219" spans="1:8" ht="12.75">
      <c r="A219" s="1"/>
      <c r="B219" s="1"/>
      <c r="C219" s="1"/>
      <c r="D219" s="1"/>
      <c r="E219" s="1"/>
      <c r="F219" s="1"/>
      <c r="G219" s="1"/>
      <c r="H219" s="1"/>
    </row>
    <row r="220" spans="1:8" ht="12.75">
      <c r="A220" s="1"/>
      <c r="B220" s="1"/>
      <c r="C220" s="1"/>
      <c r="D220" s="1"/>
      <c r="E220" s="1"/>
      <c r="F220" s="1"/>
      <c r="G220" s="1"/>
      <c r="H220" s="1"/>
    </row>
    <row r="221" spans="1:8" ht="12.75">
      <c r="A221" s="1"/>
      <c r="B221" s="1"/>
      <c r="C221" s="1"/>
      <c r="D221" s="1"/>
      <c r="E221" s="1"/>
      <c r="F221" s="1"/>
      <c r="G221" s="1"/>
      <c r="H221" s="1"/>
    </row>
    <row r="222" spans="1:8" ht="12.75">
      <c r="A222" s="1"/>
      <c r="B222" s="1"/>
      <c r="C222" s="1"/>
      <c r="D222" s="1"/>
      <c r="E222" s="1"/>
      <c r="F222" s="1"/>
      <c r="G222" s="1"/>
      <c r="H222" s="1"/>
    </row>
    <row r="223" spans="1:8" ht="12.75">
      <c r="A223" s="1"/>
      <c r="B223" s="1"/>
      <c r="C223" s="1"/>
      <c r="D223" s="1"/>
      <c r="E223" s="1"/>
      <c r="F223" s="1"/>
      <c r="G223" s="1"/>
      <c r="H223" s="1"/>
    </row>
    <row r="224" spans="1:8" ht="12.75">
      <c r="A224" s="1"/>
      <c r="B224" s="1"/>
      <c r="C224" s="1"/>
      <c r="D224" s="1"/>
      <c r="E224" s="1"/>
      <c r="F224" s="1"/>
      <c r="G224" s="1"/>
      <c r="H224" s="1"/>
    </row>
    <row r="225" spans="1:8" ht="12.75">
      <c r="A225" s="1"/>
      <c r="B225" s="1"/>
      <c r="C225" s="1"/>
      <c r="D225" s="1"/>
      <c r="E225" s="1"/>
      <c r="F225" s="1"/>
      <c r="G225" s="1"/>
      <c r="H225" s="1"/>
    </row>
    <row r="226" spans="1:8" ht="12.75">
      <c r="A226" s="1"/>
      <c r="B226" s="1"/>
      <c r="C226" s="1"/>
      <c r="D226" s="1"/>
      <c r="E226" s="1"/>
      <c r="F226" s="1"/>
      <c r="G226" s="1"/>
      <c r="H226" s="1"/>
    </row>
    <row r="227" spans="1:8" ht="12.75">
      <c r="A227" s="1"/>
      <c r="B227" s="1"/>
      <c r="C227" s="1"/>
      <c r="D227" s="1"/>
      <c r="E227" s="1"/>
      <c r="F227" s="1"/>
      <c r="G227" s="1"/>
      <c r="H227" s="1"/>
    </row>
    <row r="228" spans="1:8" ht="12.75">
      <c r="A228" s="1"/>
      <c r="B228" s="1"/>
      <c r="C228" s="1"/>
      <c r="D228" s="1"/>
      <c r="E228" s="1"/>
      <c r="F228" s="1"/>
      <c r="G228" s="1"/>
      <c r="H228" s="1"/>
    </row>
    <row r="229" spans="1:8" ht="12.75">
      <c r="A229" s="1"/>
      <c r="B229" s="1"/>
      <c r="C229" s="1"/>
      <c r="D229" s="1"/>
      <c r="E229" s="1"/>
      <c r="F229" s="1"/>
      <c r="G229" s="1"/>
      <c r="H229" s="1"/>
    </row>
    <row r="230" spans="1:8" ht="12.75">
      <c r="A230" s="1"/>
      <c r="B230" s="1"/>
      <c r="C230" s="1"/>
      <c r="D230" s="1"/>
      <c r="E230" s="1"/>
      <c r="F230" s="1"/>
      <c r="G230" s="1"/>
      <c r="H230" s="1"/>
    </row>
    <row r="231" spans="1:8" ht="12.75">
      <c r="A231" s="1"/>
      <c r="B231" s="1"/>
      <c r="C231" s="1"/>
      <c r="D231" s="1"/>
      <c r="E231" s="1"/>
      <c r="F231" s="1"/>
      <c r="G231" s="1"/>
      <c r="H231" s="1"/>
    </row>
    <row r="232" spans="1:8" ht="12.75">
      <c r="A232" s="1"/>
      <c r="B232" s="1"/>
      <c r="C232" s="1"/>
      <c r="D232" s="1"/>
      <c r="E232" s="1"/>
      <c r="F232" s="1"/>
      <c r="G232" s="1"/>
      <c r="H232" s="1"/>
    </row>
    <row r="233" spans="1:8" ht="12.75">
      <c r="A233" s="1"/>
      <c r="B233" s="1"/>
      <c r="C233" s="1"/>
      <c r="D233" s="1"/>
      <c r="E233" s="1"/>
      <c r="F233" s="1"/>
      <c r="G233" s="1"/>
      <c r="H233" s="1"/>
    </row>
    <row r="234" spans="1:8" ht="12.75">
      <c r="A234" s="1"/>
      <c r="B234" s="1"/>
      <c r="C234" s="1"/>
      <c r="D234" s="1"/>
      <c r="E234" s="1"/>
      <c r="F234" s="1"/>
      <c r="G234" s="1"/>
      <c r="H234" s="1"/>
    </row>
    <row r="235" spans="1:8" ht="12.75">
      <c r="A235" s="1"/>
      <c r="B235" s="1"/>
      <c r="C235" s="1"/>
      <c r="D235" s="1"/>
      <c r="E235" s="1"/>
      <c r="F235" s="1"/>
      <c r="G235" s="1"/>
      <c r="H235" s="1"/>
    </row>
    <row r="236" spans="1:8" ht="12.75">
      <c r="A236" s="1"/>
      <c r="B236" s="1"/>
      <c r="C236" s="1"/>
      <c r="D236" s="1"/>
      <c r="E236" s="1"/>
      <c r="F236" s="1"/>
      <c r="G236" s="1"/>
      <c r="H236" s="1"/>
    </row>
    <row r="237" spans="1:8" ht="12.75">
      <c r="A237" s="1"/>
      <c r="B237" s="1"/>
      <c r="C237" s="1"/>
      <c r="D237" s="1"/>
      <c r="E237" s="1"/>
      <c r="F237" s="1"/>
      <c r="G237" s="1"/>
      <c r="H237" s="1"/>
    </row>
    <row r="238" spans="1:8" ht="12.75">
      <c r="A238" s="1"/>
      <c r="B238" s="1"/>
      <c r="C238" s="1"/>
      <c r="D238" s="1"/>
      <c r="E238" s="1"/>
      <c r="F238" s="1"/>
      <c r="G238" s="1"/>
      <c r="H238" s="1"/>
    </row>
    <row r="239" spans="1:8" ht="12.75">
      <c r="A239" s="1"/>
      <c r="B239" s="1"/>
      <c r="C239" s="1"/>
      <c r="D239" s="1"/>
      <c r="E239" s="1"/>
      <c r="F239" s="1"/>
      <c r="G239" s="1"/>
      <c r="H239" s="1"/>
    </row>
    <row r="240" spans="1:8" ht="12.75">
      <c r="A240" s="1"/>
      <c r="B240" s="1"/>
      <c r="C240" s="1"/>
      <c r="D240" s="1"/>
      <c r="E240" s="1"/>
      <c r="F240" s="1"/>
      <c r="G240" s="1"/>
      <c r="H240" s="1"/>
    </row>
    <row r="241" spans="1:8" ht="12.75">
      <c r="A241" s="1"/>
      <c r="B241" s="1"/>
      <c r="C241" s="1"/>
      <c r="D241" s="1"/>
      <c r="E241" s="1"/>
      <c r="F241" s="1"/>
      <c r="G241" s="1"/>
      <c r="H241" s="1"/>
    </row>
    <row r="242" spans="1:8" ht="12.75">
      <c r="A242" s="1"/>
      <c r="B242" s="1"/>
      <c r="C242" s="1"/>
      <c r="D242" s="1"/>
      <c r="E242" s="1"/>
      <c r="F242" s="1"/>
      <c r="G242" s="1"/>
      <c r="H242" s="1"/>
    </row>
    <row r="243" spans="1:8" ht="12.75">
      <c r="A243" s="1"/>
      <c r="B243" s="1"/>
      <c r="C243" s="1"/>
      <c r="D243" s="1"/>
      <c r="E243" s="1"/>
      <c r="F243" s="1"/>
      <c r="G243" s="1"/>
      <c r="H243" s="1"/>
    </row>
    <row r="244" spans="1:8" ht="12.75">
      <c r="A244" s="1"/>
      <c r="B244" s="1"/>
      <c r="C244" s="1"/>
      <c r="D244" s="1"/>
      <c r="E244" s="1"/>
      <c r="F244" s="1"/>
      <c r="G244" s="1"/>
      <c r="H244" s="1"/>
    </row>
    <row r="245" spans="1:8" ht="12.75">
      <c r="A245" s="1"/>
      <c r="B245" s="1"/>
      <c r="C245" s="1"/>
      <c r="D245" s="1"/>
      <c r="E245" s="1"/>
      <c r="F245" s="1"/>
      <c r="G245" s="1"/>
      <c r="H245" s="1"/>
    </row>
    <row r="246" spans="1:8" ht="12.75">
      <c r="A246" s="1"/>
      <c r="B246" s="1"/>
      <c r="C246" s="1"/>
      <c r="D246" s="1"/>
      <c r="E246" s="1"/>
      <c r="F246" s="1"/>
      <c r="G246" s="1"/>
      <c r="H246" s="1"/>
    </row>
    <row r="247" spans="1:8" ht="12.75">
      <c r="A247" s="1"/>
      <c r="B247" s="1"/>
      <c r="C247" s="1"/>
      <c r="D247" s="1"/>
      <c r="E247" s="1"/>
      <c r="F247" s="1"/>
      <c r="G247" s="1"/>
      <c r="H247" s="1"/>
    </row>
    <row r="248" spans="1:8" ht="12.75">
      <c r="A248" s="1"/>
      <c r="B248" s="1"/>
      <c r="C248" s="1"/>
      <c r="D248" s="1"/>
      <c r="E248" s="1"/>
      <c r="F248" s="1"/>
      <c r="G248" s="1"/>
      <c r="H248" s="1"/>
    </row>
    <row r="249" spans="1:8" ht="12.75">
      <c r="A249" s="1"/>
      <c r="B249" s="1"/>
      <c r="C249" s="1"/>
      <c r="D249" s="1"/>
      <c r="E249" s="1"/>
      <c r="F249" s="1"/>
      <c r="G249" s="1"/>
      <c r="H249" s="1"/>
    </row>
    <row r="250" spans="1:8" ht="12.75">
      <c r="A250" s="1"/>
      <c r="B250" s="1"/>
      <c r="C250" s="1"/>
      <c r="D250" s="1"/>
      <c r="E250" s="1"/>
      <c r="F250" s="1"/>
      <c r="G250" s="1"/>
      <c r="H250" s="1"/>
    </row>
    <row r="251" spans="1:8" ht="12.75">
      <c r="A251" s="1"/>
      <c r="B251" s="1"/>
      <c r="C251" s="1"/>
      <c r="D251" s="1"/>
      <c r="E251" s="1"/>
      <c r="F251" s="1"/>
      <c r="G251" s="1"/>
      <c r="H251" s="1"/>
    </row>
    <row r="252" spans="1:8" ht="12.75">
      <c r="A252" s="1"/>
      <c r="B252" s="1"/>
      <c r="C252" s="1"/>
      <c r="D252" s="1"/>
      <c r="E252" s="1"/>
      <c r="F252" s="1"/>
      <c r="G252" s="1"/>
      <c r="H252" s="1"/>
    </row>
    <row r="253" spans="1:8" ht="12.75">
      <c r="A253" s="1"/>
      <c r="B253" s="1"/>
      <c r="C253" s="1"/>
      <c r="D253" s="1"/>
      <c r="E253" s="1"/>
      <c r="F253" s="1"/>
      <c r="G253" s="1"/>
      <c r="H253" s="1"/>
    </row>
    <row r="254" spans="1:8" ht="12.75">
      <c r="A254" s="1"/>
      <c r="B254" s="1"/>
      <c r="C254" s="1"/>
      <c r="D254" s="1"/>
      <c r="E254" s="1"/>
      <c r="F254" s="1"/>
      <c r="G254" s="1"/>
      <c r="H254" s="1"/>
    </row>
    <row r="255" spans="1:8" ht="12.75">
      <c r="A255" s="1"/>
      <c r="B255" s="1"/>
      <c r="C255" s="1"/>
      <c r="D255" s="1"/>
      <c r="E255" s="1"/>
      <c r="F255" s="1"/>
      <c r="G255" s="1"/>
      <c r="H255" s="1"/>
    </row>
    <row r="256" spans="1:8" ht="12.75">
      <c r="A256" s="1"/>
      <c r="B256" s="1"/>
      <c r="C256" s="1"/>
      <c r="D256" s="1"/>
      <c r="E256" s="1"/>
      <c r="F256" s="1"/>
      <c r="G256" s="1"/>
      <c r="H256" s="1"/>
    </row>
    <row r="257" spans="1:8" ht="12.75">
      <c r="A257" s="1"/>
      <c r="B257" s="1"/>
      <c r="C257" s="1"/>
      <c r="D257" s="1"/>
      <c r="E257" s="1"/>
      <c r="F257" s="1"/>
      <c r="G257" s="1"/>
      <c r="H257" s="1"/>
    </row>
    <row r="258" spans="1:8" ht="12.75">
      <c r="A258" s="1"/>
      <c r="B258" s="1"/>
      <c r="C258" s="1"/>
      <c r="D258" s="1"/>
      <c r="E258" s="1"/>
      <c r="F258" s="1"/>
      <c r="G258" s="1"/>
      <c r="H258" s="1"/>
    </row>
    <row r="259" spans="1:8" ht="12.75">
      <c r="A259" s="1"/>
      <c r="B259" s="1"/>
      <c r="C259" s="1"/>
      <c r="D259" s="1"/>
      <c r="E259" s="1"/>
      <c r="F259" s="1"/>
      <c r="G259" s="1"/>
      <c r="H259" s="1"/>
    </row>
    <row r="260" spans="1:8" ht="12.75">
      <c r="A260" s="1"/>
      <c r="B260" s="1"/>
      <c r="C260" s="1"/>
      <c r="D260" s="1"/>
      <c r="E260" s="1"/>
      <c r="F260" s="1"/>
      <c r="G260" s="1"/>
      <c r="H260" s="1"/>
    </row>
    <row r="261" spans="1:8" ht="12.75">
      <c r="A261" s="1"/>
      <c r="B261" s="1"/>
      <c r="C261" s="1"/>
      <c r="D261" s="1"/>
      <c r="E261" s="1"/>
      <c r="F261" s="1"/>
      <c r="G261" s="1"/>
      <c r="H261" s="1"/>
    </row>
    <row r="262" spans="1:8" ht="12.75">
      <c r="A262" s="1"/>
      <c r="B262" s="1"/>
      <c r="C262" s="1"/>
      <c r="D262" s="1"/>
      <c r="E262" s="1"/>
      <c r="F262" s="1"/>
      <c r="G262" s="1"/>
      <c r="H262" s="1"/>
    </row>
    <row r="263" spans="1:8" ht="12.75">
      <c r="A263" s="1"/>
      <c r="B263" s="1"/>
      <c r="C263" s="1"/>
      <c r="D263" s="1"/>
      <c r="E263" s="1"/>
      <c r="F263" s="1"/>
      <c r="G263" s="1"/>
      <c r="H263" s="1"/>
    </row>
    <row r="264" spans="1:8" ht="12.75">
      <c r="A264" s="1"/>
      <c r="B264" s="1"/>
      <c r="C264" s="1"/>
      <c r="D264" s="1"/>
      <c r="E264" s="1"/>
      <c r="F264" s="1"/>
      <c r="G264" s="1"/>
      <c r="H264" s="1"/>
    </row>
    <row r="265" spans="1:8" ht="12.75">
      <c r="A265" s="1"/>
      <c r="B265" s="1"/>
      <c r="C265" s="1"/>
      <c r="D265" s="1"/>
      <c r="E265" s="1"/>
      <c r="F265" s="1"/>
      <c r="G265" s="1"/>
      <c r="H265" s="1"/>
    </row>
    <row r="266" spans="1:8" ht="12.75">
      <c r="A266" s="1"/>
      <c r="B266" s="1"/>
      <c r="C266" s="1"/>
      <c r="D266" s="1"/>
      <c r="E266" s="1"/>
      <c r="F266" s="1"/>
      <c r="G266" s="1"/>
      <c r="H266" s="1"/>
    </row>
    <row r="267" spans="1:8" ht="12.75">
      <c r="A267" s="1"/>
      <c r="B267" s="1"/>
      <c r="C267" s="1"/>
      <c r="D267" s="1"/>
      <c r="E267" s="1"/>
      <c r="F267" s="1"/>
      <c r="G267" s="1"/>
      <c r="H267" s="1"/>
    </row>
    <row r="268" spans="1:8" ht="12.75">
      <c r="A268" s="1"/>
      <c r="B268" s="1"/>
      <c r="C268" s="1"/>
      <c r="D268" s="1"/>
      <c r="E268" s="1"/>
      <c r="F268" s="1"/>
      <c r="G268" s="1"/>
      <c r="H268" s="1"/>
    </row>
    <row r="269" spans="1:8" ht="12.75">
      <c r="A269" s="1"/>
      <c r="B269" s="1"/>
      <c r="C269" s="1"/>
      <c r="D269" s="1"/>
      <c r="E269" s="1"/>
      <c r="F269" s="1"/>
      <c r="G269" s="1"/>
      <c r="H269" s="1"/>
    </row>
    <row r="270" spans="1:8" ht="12.75">
      <c r="A270" s="1"/>
      <c r="B270" s="1"/>
      <c r="C270" s="1"/>
      <c r="D270" s="1"/>
      <c r="E270" s="1"/>
      <c r="F270" s="1"/>
      <c r="G270" s="1"/>
      <c r="H270" s="1"/>
    </row>
    <row r="271" spans="1:8" ht="12.75">
      <c r="A271" s="1"/>
      <c r="B271" s="1"/>
      <c r="C271" s="1"/>
      <c r="D271" s="1"/>
      <c r="E271" s="1"/>
      <c r="F271" s="1"/>
      <c r="G271" s="1"/>
      <c r="H271" s="1"/>
    </row>
    <row r="272" spans="1:8" ht="12.75">
      <c r="A272" s="1"/>
      <c r="B272" s="1"/>
      <c r="C272" s="1"/>
      <c r="D272" s="1"/>
      <c r="E272" s="1"/>
      <c r="F272" s="1"/>
      <c r="G272" s="1"/>
      <c r="H272" s="1"/>
    </row>
    <row r="273" spans="1:8" ht="12.75">
      <c r="A273" s="1"/>
      <c r="B273" s="1"/>
      <c r="C273" s="1"/>
      <c r="D273" s="1"/>
      <c r="E273" s="1"/>
      <c r="F273" s="1"/>
      <c r="G273" s="1"/>
      <c r="H273" s="1"/>
    </row>
    <row r="274" spans="1:8" ht="12.75">
      <c r="A274" s="1"/>
      <c r="B274" s="1"/>
      <c r="C274" s="1"/>
      <c r="D274" s="1"/>
      <c r="E274" s="1"/>
      <c r="F274" s="1"/>
      <c r="G274" s="1"/>
      <c r="H274" s="1"/>
    </row>
    <row r="275" spans="1:8" ht="12.75">
      <c r="A275" s="1"/>
      <c r="B275" s="1"/>
      <c r="C275" s="1"/>
      <c r="D275" s="1"/>
      <c r="E275" s="1"/>
      <c r="F275" s="1"/>
      <c r="G275" s="1"/>
      <c r="H275" s="1"/>
    </row>
    <row r="276" spans="1:8" ht="12.75">
      <c r="A276" s="1"/>
      <c r="B276" s="1"/>
      <c r="C276" s="1"/>
      <c r="D276" s="1"/>
      <c r="E276" s="1"/>
      <c r="F276" s="1"/>
      <c r="G276" s="1"/>
      <c r="H276" s="1"/>
    </row>
    <row r="277" spans="1:8" ht="12.75">
      <c r="A277" s="1"/>
      <c r="B277" s="1"/>
      <c r="C277" s="1"/>
      <c r="D277" s="1"/>
      <c r="E277" s="1"/>
      <c r="F277" s="1"/>
      <c r="G277" s="1"/>
      <c r="H277" s="1"/>
    </row>
    <row r="278" spans="1:8" ht="12.75">
      <c r="A278" s="1"/>
      <c r="B278" s="1"/>
      <c r="C278" s="1"/>
      <c r="D278" s="1"/>
      <c r="E278" s="1"/>
      <c r="F278" s="1"/>
      <c r="G278" s="1"/>
      <c r="H278" s="1"/>
    </row>
    <row r="279" spans="1:8" ht="12.75">
      <c r="A279" s="1"/>
      <c r="B279" s="1"/>
      <c r="C279" s="1"/>
      <c r="D279" s="1"/>
      <c r="E279" s="1"/>
      <c r="F279" s="1"/>
      <c r="G279" s="1"/>
      <c r="H279" s="1"/>
    </row>
    <row r="280" spans="1:8" ht="12.75">
      <c r="A280" s="1"/>
      <c r="B280" s="1"/>
      <c r="C280" s="1"/>
      <c r="D280" s="1"/>
      <c r="E280" s="1"/>
      <c r="F280" s="1"/>
      <c r="G280" s="1"/>
      <c r="H280" s="1"/>
    </row>
    <row r="281" spans="1:8" ht="12.75">
      <c r="A281" s="1"/>
      <c r="B281" s="1"/>
      <c r="C281" s="1"/>
      <c r="D281" s="1"/>
      <c r="E281" s="1"/>
      <c r="F281" s="1"/>
      <c r="G281" s="1"/>
      <c r="H281" s="1"/>
    </row>
    <row r="282" spans="1:8" ht="12.75">
      <c r="A282" s="1"/>
      <c r="B282" s="1"/>
      <c r="C282" s="1"/>
      <c r="D282" s="1"/>
      <c r="E282" s="1"/>
      <c r="F282" s="1"/>
      <c r="G282" s="1"/>
      <c r="H282" s="1"/>
    </row>
    <row r="283" spans="1:8" ht="12.75">
      <c r="A283" s="1"/>
      <c r="B283" s="1"/>
      <c r="C283" s="1"/>
      <c r="D283" s="1"/>
      <c r="E283" s="1"/>
      <c r="F283" s="1"/>
      <c r="G283" s="1"/>
      <c r="H283" s="1"/>
    </row>
    <row r="284" spans="1:8" ht="12.75">
      <c r="A284" s="1"/>
      <c r="B284" s="1"/>
      <c r="C284" s="1"/>
      <c r="D284" s="1"/>
      <c r="E284" s="1"/>
      <c r="F284" s="1"/>
      <c r="G284" s="1"/>
      <c r="H284" s="1"/>
    </row>
    <row r="285" spans="1:8" ht="12.75">
      <c r="A285" s="1"/>
      <c r="B285" s="1"/>
      <c r="C285" s="1"/>
      <c r="D285" s="1"/>
      <c r="E285" s="1"/>
      <c r="F285" s="1"/>
      <c r="G285" s="1"/>
      <c r="H285" s="1"/>
    </row>
    <row r="286" spans="1:8" ht="12.75">
      <c r="A286" s="1"/>
      <c r="B286" s="1"/>
      <c r="C286" s="1"/>
      <c r="D286" s="1"/>
      <c r="E286" s="1"/>
      <c r="F286" s="1"/>
      <c r="G286" s="1"/>
      <c r="H286" s="1"/>
    </row>
    <row r="287" spans="1:8" ht="12.75">
      <c r="A287" s="1"/>
      <c r="B287" s="1"/>
      <c r="C287" s="1"/>
      <c r="D287" s="1"/>
      <c r="E287" s="1"/>
      <c r="F287" s="1"/>
      <c r="G287" s="1"/>
      <c r="H287" s="1"/>
    </row>
    <row r="288" spans="1:8" ht="12.75">
      <c r="A288" s="1"/>
      <c r="B288" s="1"/>
      <c r="C288" s="1"/>
      <c r="D288" s="1"/>
      <c r="E288" s="1"/>
      <c r="F288" s="1"/>
      <c r="G288" s="1"/>
      <c r="H288" s="1"/>
    </row>
    <row r="289" spans="1:8" ht="12.75">
      <c r="A289" s="1"/>
      <c r="B289" s="1"/>
      <c r="C289" s="1"/>
      <c r="D289" s="1"/>
      <c r="E289" s="1"/>
      <c r="F289" s="1"/>
      <c r="G289" s="1"/>
      <c r="H289" s="1"/>
    </row>
    <row r="290" spans="1:8" ht="12.75">
      <c r="A290" s="1"/>
      <c r="B290" s="1"/>
      <c r="C290" s="1"/>
      <c r="D290" s="1"/>
      <c r="E290" s="1"/>
      <c r="F290" s="1"/>
      <c r="G290" s="1"/>
      <c r="H290" s="1"/>
    </row>
    <row r="291" spans="1:8" ht="12.75">
      <c r="A291" s="1"/>
      <c r="B291" s="1"/>
      <c r="C291" s="1"/>
      <c r="D291" s="1"/>
      <c r="E291" s="1"/>
      <c r="F291" s="1"/>
      <c r="G291" s="1"/>
      <c r="H291" s="1"/>
    </row>
    <row r="292" spans="1:8" ht="12.75">
      <c r="A292" s="1"/>
      <c r="B292" s="1"/>
      <c r="C292" s="1"/>
      <c r="D292" s="1"/>
      <c r="E292" s="1"/>
      <c r="F292" s="1"/>
      <c r="G292" s="1"/>
      <c r="H292" s="1"/>
    </row>
    <row r="293" spans="1:8" ht="12.75">
      <c r="A293" s="1"/>
      <c r="B293" s="1"/>
      <c r="C293" s="1"/>
      <c r="D293" s="1"/>
      <c r="E293" s="1"/>
      <c r="F293" s="1"/>
      <c r="G293" s="1"/>
      <c r="H293" s="1"/>
    </row>
    <row r="294" spans="1:8" ht="12.75">
      <c r="A294" s="1"/>
      <c r="B294" s="1"/>
      <c r="C294" s="1"/>
      <c r="D294" s="1"/>
      <c r="E294" s="1"/>
      <c r="F294" s="1"/>
      <c r="G294" s="1"/>
      <c r="H294" s="1"/>
    </row>
    <row r="295" spans="1:8" ht="12.75">
      <c r="A295" s="1"/>
      <c r="B295" s="1"/>
      <c r="C295" s="1"/>
      <c r="D295" s="1"/>
      <c r="E295" s="1"/>
      <c r="F295" s="1"/>
      <c r="G295" s="1"/>
      <c r="H295" s="1"/>
    </row>
    <row r="296" spans="1:8" ht="12.75">
      <c r="A296" s="1"/>
      <c r="B296" s="1"/>
      <c r="C296" s="1"/>
      <c r="D296" s="1"/>
      <c r="E296" s="1"/>
      <c r="F296" s="1"/>
      <c r="G296" s="1"/>
      <c r="H296" s="1"/>
    </row>
    <row r="297" spans="1:8" ht="12.75">
      <c r="A297" s="1"/>
      <c r="B297" s="1"/>
      <c r="C297" s="1"/>
      <c r="D297" s="1"/>
      <c r="E297" s="1"/>
      <c r="F297" s="1"/>
      <c r="G297" s="1"/>
      <c r="H297" s="1"/>
    </row>
    <row r="298" spans="1:8" ht="12.75">
      <c r="A298" s="1"/>
      <c r="B298" s="1"/>
      <c r="C298" s="1"/>
      <c r="D298" s="1"/>
      <c r="E298" s="1"/>
      <c r="F298" s="1"/>
      <c r="G298" s="1"/>
      <c r="H298" s="1"/>
    </row>
    <row r="299" spans="1:8" ht="12.75">
      <c r="A299" s="1"/>
      <c r="B299" s="1"/>
      <c r="C299" s="1"/>
      <c r="D299" s="1"/>
      <c r="E299" s="1"/>
      <c r="F299" s="1"/>
      <c r="G299" s="1"/>
      <c r="H299" s="1"/>
    </row>
    <row r="300" spans="1:8" ht="12.75">
      <c r="A300" s="1"/>
      <c r="B300" s="1"/>
      <c r="C300" s="1"/>
      <c r="D300" s="1"/>
      <c r="E300" s="1"/>
      <c r="F300" s="1"/>
      <c r="G300" s="1"/>
      <c r="H300" s="1"/>
    </row>
    <row r="301" spans="1:8" ht="12.75">
      <c r="A301" s="1"/>
      <c r="B301" s="1"/>
      <c r="C301" s="1"/>
      <c r="D301" s="1"/>
      <c r="E301" s="1"/>
      <c r="F301" s="1"/>
      <c r="G301" s="1"/>
      <c r="H301" s="1"/>
    </row>
    <row r="302" spans="1:8" ht="12.75">
      <c r="A302" s="1"/>
      <c r="B302" s="1"/>
      <c r="C302" s="1"/>
      <c r="D302" s="1"/>
      <c r="E302" s="1"/>
      <c r="F302" s="1"/>
      <c r="G302" s="1"/>
      <c r="H302" s="1"/>
    </row>
    <row r="303" spans="1:8" ht="12.75">
      <c r="A303" s="1"/>
      <c r="B303" s="1"/>
      <c r="C303" s="1"/>
      <c r="D303" s="1"/>
      <c r="E303" s="1"/>
      <c r="F303" s="1"/>
      <c r="G303" s="1"/>
      <c r="H303" s="1"/>
    </row>
    <row r="304" spans="1:8" ht="12.75">
      <c r="A304" s="1"/>
      <c r="B304" s="1"/>
      <c r="C304" s="1"/>
      <c r="D304" s="1"/>
      <c r="E304" s="1"/>
      <c r="F304" s="1"/>
      <c r="G304" s="1"/>
      <c r="H304" s="1"/>
    </row>
    <row r="305" spans="1:8" ht="12.75">
      <c r="A305" s="1"/>
      <c r="B305" s="1"/>
      <c r="C305" s="1"/>
      <c r="D305" s="1"/>
      <c r="E305" s="1"/>
      <c r="F305" s="1"/>
      <c r="G305" s="1"/>
      <c r="H305" s="1"/>
    </row>
    <row r="306" spans="1:8" ht="12.75">
      <c r="A306" s="1"/>
      <c r="B306" s="1"/>
      <c r="C306" s="1"/>
      <c r="D306" s="1"/>
      <c r="E306" s="1"/>
      <c r="F306" s="1"/>
      <c r="G306" s="1"/>
      <c r="H306" s="1"/>
    </row>
    <row r="307" spans="1:8" ht="12.75">
      <c r="A307" s="1"/>
      <c r="B307" s="1"/>
      <c r="C307" s="1"/>
      <c r="D307" s="1"/>
      <c r="E307" s="1"/>
      <c r="F307" s="1"/>
      <c r="G307" s="1"/>
      <c r="H307" s="1"/>
    </row>
    <row r="308" spans="1:8" ht="12.75">
      <c r="A308" s="1"/>
      <c r="B308" s="1"/>
      <c r="C308" s="1"/>
      <c r="D308" s="1"/>
      <c r="E308" s="1"/>
      <c r="F308" s="1"/>
      <c r="G308" s="1"/>
      <c r="H308" s="1"/>
    </row>
    <row r="309" spans="1:8" ht="12.75">
      <c r="A309" s="1"/>
      <c r="B309" s="1"/>
      <c r="C309" s="1"/>
      <c r="D309" s="1"/>
      <c r="E309" s="1"/>
      <c r="F309" s="1"/>
      <c r="G309" s="1"/>
      <c r="H309" s="1"/>
    </row>
    <row r="310" spans="1:8" ht="12.75">
      <c r="A310" s="1"/>
      <c r="B310" s="1"/>
      <c r="C310" s="1"/>
      <c r="D310" s="1"/>
      <c r="E310" s="1"/>
      <c r="F310" s="1"/>
      <c r="G310" s="1"/>
      <c r="H310" s="1"/>
    </row>
    <row r="311" spans="1:8" ht="12.75">
      <c r="A311" s="1"/>
      <c r="B311" s="1"/>
      <c r="C311" s="1"/>
      <c r="D311" s="1"/>
      <c r="E311" s="1"/>
      <c r="F311" s="1"/>
      <c r="G311" s="1"/>
      <c r="H311" s="1"/>
    </row>
    <row r="312" spans="1:8" ht="12.75">
      <c r="A312" s="1"/>
      <c r="B312" s="1"/>
      <c r="C312" s="1"/>
      <c r="D312" s="1"/>
      <c r="E312" s="1"/>
      <c r="F312" s="1"/>
      <c r="G312" s="1"/>
      <c r="H312" s="1"/>
    </row>
    <row r="313" spans="1:8" ht="12.75">
      <c r="A313" s="1"/>
      <c r="B313" s="1"/>
      <c r="C313" s="1"/>
      <c r="D313" s="1"/>
      <c r="E313" s="1"/>
      <c r="F313" s="1"/>
      <c r="G313" s="1"/>
      <c r="H313" s="1"/>
    </row>
    <row r="314" spans="1:8" ht="12.75">
      <c r="A314" s="1"/>
      <c r="B314" s="1"/>
      <c r="C314" s="1"/>
      <c r="D314" s="1"/>
      <c r="E314" s="1"/>
      <c r="F314" s="1"/>
      <c r="G314" s="1"/>
      <c r="H314" s="1"/>
    </row>
    <row r="315" spans="1:8" ht="12.75">
      <c r="A315" s="1"/>
      <c r="B315" s="1"/>
      <c r="C315" s="1"/>
      <c r="D315" s="1"/>
      <c r="E315" s="1"/>
      <c r="F315" s="1"/>
      <c r="G315" s="1"/>
      <c r="H315" s="1"/>
    </row>
    <row r="316" spans="1:8" ht="12.75">
      <c r="A316" s="1"/>
      <c r="B316" s="1"/>
      <c r="C316" s="1"/>
      <c r="D316" s="1"/>
      <c r="E316" s="1"/>
      <c r="F316" s="1"/>
      <c r="G316" s="1"/>
      <c r="H316" s="1"/>
    </row>
    <row r="317" spans="1:8" ht="12.75">
      <c r="A317" s="1"/>
      <c r="B317" s="1"/>
      <c r="C317" s="1"/>
      <c r="D317" s="1"/>
      <c r="E317" s="1"/>
      <c r="F317" s="1"/>
      <c r="G317" s="1"/>
      <c r="H317" s="1"/>
    </row>
    <row r="318" spans="1:8" ht="12.75">
      <c r="A318" s="1"/>
      <c r="B318" s="1"/>
      <c r="C318" s="1"/>
      <c r="D318" s="1"/>
      <c r="E318" s="1"/>
      <c r="F318" s="1"/>
      <c r="G318" s="1"/>
      <c r="H318" s="1"/>
    </row>
    <row r="319" spans="1:8" ht="12.75">
      <c r="A319" s="1"/>
      <c r="B319" s="1"/>
      <c r="C319" s="1"/>
      <c r="D319" s="1"/>
      <c r="E319" s="1"/>
      <c r="F319" s="1"/>
      <c r="G319" s="1"/>
      <c r="H319" s="1"/>
    </row>
    <row r="320" spans="1:8" ht="12.75">
      <c r="A320" s="1"/>
      <c r="B320" s="1"/>
      <c r="C320" s="1"/>
      <c r="D320" s="1"/>
      <c r="E320" s="1"/>
      <c r="F320" s="1"/>
      <c r="G320" s="1"/>
      <c r="H320" s="1"/>
    </row>
    <row r="321" spans="1:8" ht="12.75">
      <c r="A321" s="1"/>
      <c r="B321" s="1"/>
      <c r="C321" s="1"/>
      <c r="D321" s="1"/>
      <c r="E321" s="1"/>
      <c r="F321" s="1"/>
      <c r="G321" s="1"/>
      <c r="H321" s="1"/>
    </row>
    <row r="322" spans="1:8" ht="12.75">
      <c r="A322" s="1"/>
      <c r="B322" s="1"/>
      <c r="C322" s="1"/>
      <c r="D322" s="1"/>
      <c r="E322" s="1"/>
      <c r="F322" s="1"/>
      <c r="G322" s="1"/>
      <c r="H322" s="1"/>
    </row>
    <row r="323" spans="1:8" ht="12.75">
      <c r="A323" s="1"/>
      <c r="B323" s="1"/>
      <c r="C323" s="1"/>
      <c r="D323" s="1"/>
      <c r="E323" s="1"/>
      <c r="F323" s="1"/>
      <c r="G323" s="1"/>
      <c r="H323" s="1"/>
    </row>
    <row r="324" spans="1:8" ht="12.75">
      <c r="A324" s="1"/>
      <c r="B324" s="1"/>
      <c r="C324" s="1"/>
      <c r="D324" s="1"/>
      <c r="E324" s="1"/>
      <c r="F324" s="1"/>
      <c r="G324" s="1"/>
      <c r="H324" s="1"/>
    </row>
    <row r="325" spans="1:8" ht="12.75">
      <c r="A325" s="1"/>
      <c r="B325" s="1"/>
      <c r="C325" s="1"/>
      <c r="D325" s="1"/>
      <c r="E325" s="1"/>
      <c r="F325" s="1"/>
      <c r="G325" s="1"/>
      <c r="H325" s="1"/>
    </row>
    <row r="326" spans="1:8" ht="12.75">
      <c r="A326" s="1"/>
      <c r="B326" s="1"/>
      <c r="C326" s="1"/>
      <c r="D326" s="1"/>
      <c r="E326" s="1"/>
      <c r="F326" s="1"/>
      <c r="G326" s="1"/>
      <c r="H326" s="1"/>
    </row>
    <row r="327" spans="1:8" ht="12.75">
      <c r="A327" s="1"/>
      <c r="B327" s="1"/>
      <c r="C327" s="1"/>
      <c r="D327" s="1"/>
      <c r="E327" s="1"/>
      <c r="F327" s="1"/>
      <c r="G327" s="1"/>
      <c r="H327" s="1"/>
    </row>
    <row r="328" spans="1:8" ht="12.75">
      <c r="A328" s="1"/>
      <c r="B328" s="1"/>
      <c r="C328" s="1"/>
      <c r="D328" s="1"/>
      <c r="E328" s="1"/>
      <c r="F328" s="1"/>
      <c r="G328" s="1"/>
      <c r="H328" s="1"/>
    </row>
    <row r="329" spans="1:8" ht="12.75">
      <c r="A329" s="1"/>
      <c r="B329" s="1"/>
      <c r="C329" s="1"/>
      <c r="D329" s="1"/>
      <c r="E329" s="1"/>
      <c r="F329" s="1"/>
      <c r="G329" s="1"/>
      <c r="H329" s="1"/>
    </row>
    <row r="330" spans="1:8" ht="12.75">
      <c r="A330" s="1"/>
      <c r="B330" s="1"/>
      <c r="C330" s="1"/>
      <c r="D330" s="1"/>
      <c r="E330" s="1"/>
      <c r="F330" s="1"/>
      <c r="G330" s="1"/>
      <c r="H330" s="1"/>
    </row>
    <row r="331" spans="1:8" ht="12.75">
      <c r="A331" s="1"/>
      <c r="B331" s="1"/>
      <c r="C331" s="1"/>
      <c r="D331" s="1"/>
      <c r="E331" s="1"/>
      <c r="F331" s="1"/>
      <c r="G331" s="1"/>
      <c r="H331" s="1"/>
    </row>
    <row r="332" spans="1:8" ht="12.75">
      <c r="A332" s="1"/>
      <c r="B332" s="1"/>
      <c r="C332" s="1"/>
      <c r="D332" s="1"/>
      <c r="E332" s="1"/>
      <c r="F332" s="1"/>
      <c r="G332" s="1"/>
      <c r="H332" s="1"/>
    </row>
    <row r="333" spans="1:8" ht="12.75">
      <c r="A333" s="1"/>
      <c r="B333" s="1"/>
      <c r="C333" s="1"/>
      <c r="D333" s="1"/>
      <c r="E333" s="1"/>
      <c r="F333" s="1"/>
      <c r="G333" s="1"/>
      <c r="H333" s="1"/>
    </row>
    <row r="334" spans="1:8" ht="12.75">
      <c r="A334" s="1"/>
      <c r="B334" s="1"/>
      <c r="C334" s="1"/>
      <c r="D334" s="1"/>
      <c r="E334" s="1"/>
      <c r="F334" s="1"/>
      <c r="G334" s="1"/>
      <c r="H334" s="1"/>
    </row>
    <row r="335" spans="1:8" ht="12.75">
      <c r="A335" s="1"/>
      <c r="B335" s="1"/>
      <c r="C335" s="1"/>
      <c r="D335" s="1"/>
      <c r="E335" s="1"/>
      <c r="F335" s="1"/>
      <c r="G335" s="1"/>
      <c r="H335" s="1"/>
    </row>
    <row r="336" spans="1:8" ht="12.75">
      <c r="A336" s="1"/>
      <c r="B336" s="1"/>
      <c r="C336" s="1"/>
      <c r="D336" s="1"/>
      <c r="E336" s="1"/>
      <c r="F336" s="1"/>
      <c r="G336" s="1"/>
      <c r="H336" s="1"/>
    </row>
    <row r="337" spans="1:8" ht="12.75">
      <c r="A337" s="1"/>
      <c r="B337" s="1"/>
      <c r="C337" s="1"/>
      <c r="D337" s="1"/>
      <c r="E337" s="1"/>
      <c r="F337" s="1"/>
      <c r="G337" s="1"/>
      <c r="H337" s="1"/>
    </row>
    <row r="338" spans="1:8" ht="12.75">
      <c r="A338" s="1"/>
      <c r="B338" s="1"/>
      <c r="C338" s="1"/>
      <c r="D338" s="1"/>
      <c r="E338" s="1"/>
      <c r="F338" s="1"/>
      <c r="G338" s="1"/>
      <c r="H338" s="1"/>
    </row>
    <row r="339" spans="1:8" ht="12.75">
      <c r="A339" s="1"/>
      <c r="B339" s="1"/>
      <c r="C339" s="1"/>
      <c r="D339" s="1"/>
      <c r="E339" s="1"/>
      <c r="F339" s="1"/>
      <c r="G339" s="1"/>
      <c r="H339" s="1"/>
    </row>
    <row r="340" spans="1:8" ht="12.75">
      <c r="A340" s="1"/>
      <c r="B340" s="1"/>
      <c r="C340" s="1"/>
      <c r="D340" s="1"/>
      <c r="E340" s="1"/>
      <c r="F340" s="1"/>
      <c r="G340" s="1"/>
      <c r="H340" s="1"/>
    </row>
    <row r="341" spans="1:8" ht="12.75">
      <c r="A341" s="1"/>
      <c r="B341" s="1"/>
      <c r="C341" s="1"/>
      <c r="D341" s="1"/>
      <c r="E341" s="1"/>
      <c r="F341" s="1"/>
      <c r="G341" s="1"/>
      <c r="H341" s="1"/>
    </row>
    <row r="342" spans="1:8" ht="12.75">
      <c r="A342" s="1"/>
      <c r="B342" s="1"/>
      <c r="C342" s="1"/>
      <c r="D342" s="1"/>
      <c r="E342" s="1"/>
      <c r="F342" s="1"/>
      <c r="G342" s="1"/>
      <c r="H342" s="1"/>
    </row>
    <row r="343" spans="1:8" ht="12.75">
      <c r="A343" s="1"/>
      <c r="B343" s="1"/>
      <c r="C343" s="1"/>
      <c r="D343" s="1"/>
      <c r="E343" s="1"/>
      <c r="F343" s="1"/>
      <c r="G343" s="1"/>
      <c r="H343" s="1"/>
    </row>
    <row r="344" spans="1:8" ht="12.75">
      <c r="A344" s="1"/>
      <c r="B344" s="1"/>
      <c r="C344" s="1"/>
      <c r="D344" s="1"/>
      <c r="E344" s="1"/>
      <c r="F344" s="1"/>
      <c r="G344" s="1"/>
      <c r="H344" s="1"/>
    </row>
  </sheetData>
  <sheetProtection/>
  <mergeCells count="3">
    <mergeCell ref="A1:H1"/>
    <mergeCell ref="A2:H2"/>
    <mergeCell ref="A3:I3"/>
  </mergeCells>
  <printOptions/>
  <pageMargins left="0.55" right="0.75" top="0.44" bottom="0.4" header="0.3" footer="0.3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N52"/>
  <sheetViews>
    <sheetView zoomScale="75" zoomScaleNormal="75" zoomScalePageLayoutView="0" workbookViewId="0" topLeftCell="A1">
      <selection activeCell="L3" sqref="L3"/>
    </sheetView>
  </sheetViews>
  <sheetFormatPr defaultColWidth="9.140625" defaultRowHeight="12.75"/>
  <cols>
    <col min="1" max="1" width="7.28125" style="0" customWidth="1"/>
    <col min="2" max="2" width="16.57421875" style="0" customWidth="1"/>
    <col min="3" max="3" width="15.28125" style="0" customWidth="1"/>
    <col min="4" max="4" width="8.8515625" style="0" customWidth="1"/>
    <col min="5" max="5" width="18.7109375" style="0" customWidth="1"/>
    <col min="6" max="6" width="11.28125" style="0" customWidth="1"/>
    <col min="7" max="7" width="10.7109375" style="0" customWidth="1"/>
    <col min="8" max="8" width="9.28125" style="0" customWidth="1"/>
    <col min="9" max="9" width="11.8515625" style="0" customWidth="1"/>
    <col min="10" max="10" width="11.7109375" style="0" customWidth="1"/>
    <col min="11" max="11" width="12.140625" style="0" customWidth="1"/>
    <col min="12" max="12" width="12.28125" style="0" customWidth="1"/>
    <col min="13" max="13" width="7.00390625" style="0" hidden="1" customWidth="1"/>
    <col min="14" max="14" width="9.140625" style="0" hidden="1" customWidth="1"/>
  </cols>
  <sheetData>
    <row r="1" spans="1:12" ht="18" customHeight="1">
      <c r="A1" s="107" t="s">
        <v>389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2" s="4" customFormat="1" ht="17.25" customHeight="1">
      <c r="A2" s="106" t="s">
        <v>390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2" s="4" customFormat="1" ht="63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427</v>
      </c>
      <c r="L3" s="6" t="s">
        <v>428</v>
      </c>
    </row>
    <row r="4" spans="1:14" s="4" customFormat="1" ht="62.25" customHeight="1">
      <c r="A4" s="14">
        <v>1</v>
      </c>
      <c r="B4" s="6" t="s">
        <v>12</v>
      </c>
      <c r="C4" s="6" t="s">
        <v>13</v>
      </c>
      <c r="D4" s="31">
        <v>10800</v>
      </c>
      <c r="E4" s="6" t="s">
        <v>14</v>
      </c>
      <c r="F4" s="6" t="s">
        <v>157</v>
      </c>
      <c r="G4" s="6" t="s">
        <v>15</v>
      </c>
      <c r="H4" s="14">
        <v>2001</v>
      </c>
      <c r="I4" s="8">
        <v>460000</v>
      </c>
      <c r="J4" s="8">
        <v>253000</v>
      </c>
      <c r="K4" s="8">
        <f>'Building 2013'!K4</f>
        <v>196650</v>
      </c>
      <c r="L4" s="50">
        <f>K4-M4</f>
        <v>186817</v>
      </c>
      <c r="M4" s="4">
        <f aca="true" t="shared" si="0" ref="M4:M35">ROUND(K4*N4,)</f>
        <v>9833</v>
      </c>
      <c r="N4" s="4">
        <v>0.05</v>
      </c>
    </row>
    <row r="5" spans="1:14" ht="45" customHeight="1">
      <c r="A5" s="14">
        <v>2</v>
      </c>
      <c r="B5" s="6" t="s">
        <v>158</v>
      </c>
      <c r="C5" s="6" t="s">
        <v>159</v>
      </c>
      <c r="D5" s="31">
        <v>2400</v>
      </c>
      <c r="E5" s="6" t="s">
        <v>391</v>
      </c>
      <c r="F5" s="6" t="s">
        <v>157</v>
      </c>
      <c r="G5" s="6" t="s">
        <v>160</v>
      </c>
      <c r="H5" s="6">
        <v>2003</v>
      </c>
      <c r="I5" s="8">
        <v>1000000</v>
      </c>
      <c r="J5" s="8">
        <v>450000</v>
      </c>
      <c r="K5" s="8">
        <f>'Building 2013'!K5</f>
        <v>522500</v>
      </c>
      <c r="L5" s="50">
        <f aca="true" t="shared" si="1" ref="L5:L46">K5-M5</f>
        <v>496375</v>
      </c>
      <c r="M5" s="4">
        <f t="shared" si="0"/>
        <v>26125</v>
      </c>
      <c r="N5" s="4">
        <v>0.05</v>
      </c>
    </row>
    <row r="6" spans="1:14" ht="37.5" customHeight="1">
      <c r="A6" s="14">
        <v>3</v>
      </c>
      <c r="B6" s="6" t="s">
        <v>161</v>
      </c>
      <c r="C6" s="6" t="s">
        <v>162</v>
      </c>
      <c r="D6" s="14">
        <v>760</v>
      </c>
      <c r="E6" s="6" t="s">
        <v>392</v>
      </c>
      <c r="F6" s="6" t="s">
        <v>157</v>
      </c>
      <c r="G6" s="6" t="s">
        <v>160</v>
      </c>
      <c r="H6" s="14">
        <v>2003</v>
      </c>
      <c r="I6" s="8">
        <v>400000</v>
      </c>
      <c r="J6" s="8">
        <v>180000</v>
      </c>
      <c r="K6" s="8">
        <f>'Building 2013'!K6</f>
        <v>209000</v>
      </c>
      <c r="L6" s="50">
        <f t="shared" si="1"/>
        <v>198550</v>
      </c>
      <c r="M6" s="4">
        <f t="shared" si="0"/>
        <v>10450</v>
      </c>
      <c r="N6" s="4">
        <v>0.05</v>
      </c>
    </row>
    <row r="7" spans="1:14" ht="32.25" customHeight="1">
      <c r="A7" s="14">
        <v>4</v>
      </c>
      <c r="B7" s="6" t="s">
        <v>161</v>
      </c>
      <c r="C7" s="6" t="s">
        <v>163</v>
      </c>
      <c r="D7" s="14">
        <v>760</v>
      </c>
      <c r="E7" s="6" t="s">
        <v>392</v>
      </c>
      <c r="F7" s="6" t="s">
        <v>157</v>
      </c>
      <c r="G7" s="6" t="s">
        <v>160</v>
      </c>
      <c r="H7" s="6">
        <v>2003</v>
      </c>
      <c r="I7" s="8">
        <v>400000</v>
      </c>
      <c r="J7" s="8">
        <v>180000</v>
      </c>
      <c r="K7" s="8">
        <f>'Building 2013'!K7</f>
        <v>209000</v>
      </c>
      <c r="L7" s="50">
        <f t="shared" si="1"/>
        <v>198550</v>
      </c>
      <c r="M7" s="4">
        <f t="shared" si="0"/>
        <v>10450</v>
      </c>
      <c r="N7" s="4">
        <v>0.05</v>
      </c>
    </row>
    <row r="8" spans="1:14" ht="64.5" customHeight="1">
      <c r="A8" s="14">
        <v>5</v>
      </c>
      <c r="B8" s="6" t="s">
        <v>12</v>
      </c>
      <c r="C8" s="6" t="s">
        <v>13</v>
      </c>
      <c r="D8" s="14">
        <v>10800</v>
      </c>
      <c r="E8" s="6" t="s">
        <v>14</v>
      </c>
      <c r="F8" s="6" t="s">
        <v>157</v>
      </c>
      <c r="G8" s="6" t="s">
        <v>15</v>
      </c>
      <c r="H8" s="14">
        <v>2003</v>
      </c>
      <c r="I8" s="8">
        <v>190000</v>
      </c>
      <c r="J8" s="8">
        <v>85500</v>
      </c>
      <c r="K8" s="8">
        <f>'Building 2013'!K8</f>
        <v>99275</v>
      </c>
      <c r="L8" s="50">
        <f t="shared" si="1"/>
        <v>94311</v>
      </c>
      <c r="M8" s="4">
        <f t="shared" si="0"/>
        <v>4964</v>
      </c>
      <c r="N8" s="4">
        <v>0.05</v>
      </c>
    </row>
    <row r="9" spans="1:14" ht="42" customHeight="1">
      <c r="A9" s="14">
        <v>6</v>
      </c>
      <c r="B9" s="6" t="s">
        <v>161</v>
      </c>
      <c r="C9" s="6" t="s">
        <v>164</v>
      </c>
      <c r="D9" s="14">
        <v>760</v>
      </c>
      <c r="E9" s="6" t="s">
        <v>392</v>
      </c>
      <c r="F9" s="6" t="s">
        <v>157</v>
      </c>
      <c r="G9" s="6" t="s">
        <v>160</v>
      </c>
      <c r="H9" s="14">
        <v>2003</v>
      </c>
      <c r="I9" s="8">
        <v>400000</v>
      </c>
      <c r="J9" s="8">
        <v>180000</v>
      </c>
      <c r="K9" s="8">
        <f>'Building 2013'!K9</f>
        <v>209000</v>
      </c>
      <c r="L9" s="50">
        <f t="shared" si="1"/>
        <v>198550</v>
      </c>
      <c r="M9" s="4">
        <f t="shared" si="0"/>
        <v>10450</v>
      </c>
      <c r="N9" s="4">
        <v>0.05</v>
      </c>
    </row>
    <row r="10" spans="1:14" ht="52.5" customHeight="1">
      <c r="A10" s="14">
        <v>7</v>
      </c>
      <c r="B10" s="6" t="s">
        <v>161</v>
      </c>
      <c r="C10" s="6" t="s">
        <v>165</v>
      </c>
      <c r="D10" s="14">
        <v>760</v>
      </c>
      <c r="E10" s="6" t="s">
        <v>392</v>
      </c>
      <c r="F10" s="6" t="s">
        <v>157</v>
      </c>
      <c r="G10" s="6" t="s">
        <v>160</v>
      </c>
      <c r="H10" s="14">
        <v>2003</v>
      </c>
      <c r="I10" s="8">
        <v>400000</v>
      </c>
      <c r="J10" s="8">
        <v>180000</v>
      </c>
      <c r="K10" s="8">
        <f>'Building 2013'!K10</f>
        <v>209000</v>
      </c>
      <c r="L10" s="50">
        <f t="shared" si="1"/>
        <v>198550</v>
      </c>
      <c r="M10" s="4">
        <f t="shared" si="0"/>
        <v>10450</v>
      </c>
      <c r="N10" s="4">
        <v>0.05</v>
      </c>
    </row>
    <row r="11" spans="1:14" ht="71.25" customHeight="1">
      <c r="A11" s="14">
        <v>8</v>
      </c>
      <c r="B11" s="6" t="s">
        <v>12</v>
      </c>
      <c r="C11" s="6" t="s">
        <v>13</v>
      </c>
      <c r="D11" s="31">
        <v>10800</v>
      </c>
      <c r="E11" s="6" t="s">
        <v>14</v>
      </c>
      <c r="F11" s="6" t="s">
        <v>157</v>
      </c>
      <c r="G11" s="6" t="s">
        <v>15</v>
      </c>
      <c r="H11" s="14">
        <v>2003</v>
      </c>
      <c r="I11" s="8">
        <v>250000</v>
      </c>
      <c r="J11" s="8">
        <v>112500</v>
      </c>
      <c r="K11" s="8">
        <f>'Building 2013'!K11</f>
        <v>130625</v>
      </c>
      <c r="L11" s="50">
        <f t="shared" si="1"/>
        <v>124094</v>
      </c>
      <c r="M11" s="4">
        <f t="shared" si="0"/>
        <v>6531</v>
      </c>
      <c r="N11" s="4">
        <v>0.05</v>
      </c>
    </row>
    <row r="12" spans="1:14" ht="74.25" customHeight="1">
      <c r="A12" s="14">
        <v>9</v>
      </c>
      <c r="B12" s="6" t="s">
        <v>218</v>
      </c>
      <c r="C12" s="6" t="s">
        <v>13</v>
      </c>
      <c r="D12" s="14">
        <v>10.8</v>
      </c>
      <c r="E12" s="6" t="s">
        <v>14</v>
      </c>
      <c r="F12" s="6" t="s">
        <v>157</v>
      </c>
      <c r="G12" s="6" t="s">
        <v>219</v>
      </c>
      <c r="H12" s="14">
        <v>2004</v>
      </c>
      <c r="I12" s="8">
        <v>130000</v>
      </c>
      <c r="J12" s="8">
        <v>52000</v>
      </c>
      <c r="K12" s="8">
        <f>'Building 2013'!K12</f>
        <v>74100</v>
      </c>
      <c r="L12" s="50">
        <f t="shared" si="1"/>
        <v>70395</v>
      </c>
      <c r="M12" s="4">
        <f t="shared" si="0"/>
        <v>3705</v>
      </c>
      <c r="N12" s="4">
        <v>0.05</v>
      </c>
    </row>
    <row r="13" spans="1:14" ht="39.75" customHeight="1">
      <c r="A13" s="14">
        <v>10</v>
      </c>
      <c r="B13" s="6" t="s">
        <v>161</v>
      </c>
      <c r="C13" s="6" t="s">
        <v>220</v>
      </c>
      <c r="D13" s="14">
        <v>760</v>
      </c>
      <c r="E13" s="6" t="s">
        <v>392</v>
      </c>
      <c r="F13" s="6" t="s">
        <v>157</v>
      </c>
      <c r="G13" s="6" t="s">
        <v>160</v>
      </c>
      <c r="H13" s="14">
        <v>2003</v>
      </c>
      <c r="I13" s="8">
        <v>400000</v>
      </c>
      <c r="J13" s="8">
        <v>180000</v>
      </c>
      <c r="K13" s="8">
        <f>'Building 2013'!K13</f>
        <v>209000</v>
      </c>
      <c r="L13" s="50">
        <f t="shared" si="1"/>
        <v>198550</v>
      </c>
      <c r="M13" s="4">
        <f t="shared" si="0"/>
        <v>10450</v>
      </c>
      <c r="N13" s="4">
        <v>0.05</v>
      </c>
    </row>
    <row r="14" spans="1:14" ht="63.75" customHeight="1">
      <c r="A14" s="14">
        <v>11</v>
      </c>
      <c r="B14" s="6" t="s">
        <v>12</v>
      </c>
      <c r="C14" s="6" t="s">
        <v>13</v>
      </c>
      <c r="D14" s="31">
        <v>10800</v>
      </c>
      <c r="E14" s="6" t="s">
        <v>14</v>
      </c>
      <c r="F14" s="6" t="s">
        <v>157</v>
      </c>
      <c r="G14" s="6" t="s">
        <v>239</v>
      </c>
      <c r="H14" s="14">
        <v>2007</v>
      </c>
      <c r="I14" s="8">
        <v>300000</v>
      </c>
      <c r="J14" s="8">
        <v>75000</v>
      </c>
      <c r="K14" s="8">
        <f>'Building 2013'!K14</f>
        <v>213750</v>
      </c>
      <c r="L14" s="50">
        <f t="shared" si="1"/>
        <v>203062</v>
      </c>
      <c r="M14" s="4">
        <f t="shared" si="0"/>
        <v>10688</v>
      </c>
      <c r="N14" s="4">
        <v>0.05</v>
      </c>
    </row>
    <row r="15" spans="1:14" ht="68.25" customHeight="1">
      <c r="A15" s="14">
        <v>12</v>
      </c>
      <c r="B15" s="6" t="s">
        <v>12</v>
      </c>
      <c r="C15" s="6" t="s">
        <v>13</v>
      </c>
      <c r="D15" s="31">
        <v>10800</v>
      </c>
      <c r="E15" s="6" t="s">
        <v>14</v>
      </c>
      <c r="F15" s="6" t="s">
        <v>157</v>
      </c>
      <c r="G15" s="6" t="s">
        <v>239</v>
      </c>
      <c r="H15" s="14">
        <v>2007</v>
      </c>
      <c r="I15" s="8">
        <v>500000</v>
      </c>
      <c r="J15" s="8">
        <v>125000</v>
      </c>
      <c r="K15" s="8">
        <f>'Building 2013'!K15</f>
        <v>356250</v>
      </c>
      <c r="L15" s="50">
        <f t="shared" si="1"/>
        <v>338437</v>
      </c>
      <c r="M15" s="4">
        <f t="shared" si="0"/>
        <v>17813</v>
      </c>
      <c r="N15" s="4">
        <v>0.05</v>
      </c>
    </row>
    <row r="16" spans="1:14" ht="39.75" customHeight="1">
      <c r="A16" s="14">
        <v>13</v>
      </c>
      <c r="B16" s="6" t="s">
        <v>16</v>
      </c>
      <c r="C16" s="6" t="s">
        <v>250</v>
      </c>
      <c r="D16" s="14">
        <v>960</v>
      </c>
      <c r="E16" s="6" t="s">
        <v>393</v>
      </c>
      <c r="F16" s="6" t="s">
        <v>157</v>
      </c>
      <c r="G16" s="6" t="s">
        <v>251</v>
      </c>
      <c r="H16" s="14">
        <v>2007</v>
      </c>
      <c r="I16" s="8">
        <v>500000</v>
      </c>
      <c r="J16" s="8">
        <v>125000</v>
      </c>
      <c r="K16" s="8">
        <f>'Building 2013'!K16</f>
        <v>356250</v>
      </c>
      <c r="L16" s="50">
        <f t="shared" si="1"/>
        <v>338437</v>
      </c>
      <c r="M16" s="4">
        <f t="shared" si="0"/>
        <v>17813</v>
      </c>
      <c r="N16" s="4">
        <v>0.05</v>
      </c>
    </row>
    <row r="17" spans="1:14" ht="39" customHeight="1">
      <c r="A17" s="14">
        <v>14</v>
      </c>
      <c r="B17" s="6" t="s">
        <v>161</v>
      </c>
      <c r="C17" s="6" t="s">
        <v>159</v>
      </c>
      <c r="D17" s="14">
        <v>2400</v>
      </c>
      <c r="E17" s="6" t="s">
        <v>394</v>
      </c>
      <c r="F17" s="6" t="s">
        <v>157</v>
      </c>
      <c r="G17" s="6" t="s">
        <v>160</v>
      </c>
      <c r="H17" s="14">
        <v>2007</v>
      </c>
      <c r="I17" s="8">
        <v>100000</v>
      </c>
      <c r="J17" s="8">
        <v>15000</v>
      </c>
      <c r="K17" s="8">
        <f>'Building 2013'!K17</f>
        <v>80750</v>
      </c>
      <c r="L17" s="50">
        <f t="shared" si="1"/>
        <v>76712</v>
      </c>
      <c r="M17" s="4">
        <f t="shared" si="0"/>
        <v>4038</v>
      </c>
      <c r="N17" s="4">
        <v>0.05</v>
      </c>
    </row>
    <row r="18" spans="1:14" ht="49.5" customHeight="1">
      <c r="A18" s="14">
        <v>15</v>
      </c>
      <c r="B18" s="6" t="s">
        <v>259</v>
      </c>
      <c r="C18" s="6" t="s">
        <v>260</v>
      </c>
      <c r="D18" s="14">
        <v>270</v>
      </c>
      <c r="E18" s="6" t="s">
        <v>395</v>
      </c>
      <c r="F18" s="6" t="s">
        <v>157</v>
      </c>
      <c r="G18" s="6" t="s">
        <v>261</v>
      </c>
      <c r="H18" s="14">
        <v>2007</v>
      </c>
      <c r="I18" s="8">
        <v>150000</v>
      </c>
      <c r="J18" s="8">
        <v>37500</v>
      </c>
      <c r="K18" s="8">
        <f>'Building 2013'!K18</f>
        <v>106875</v>
      </c>
      <c r="L18" s="50">
        <f t="shared" si="1"/>
        <v>101531</v>
      </c>
      <c r="M18" s="4">
        <f t="shared" si="0"/>
        <v>5344</v>
      </c>
      <c r="N18" s="4">
        <v>0.05</v>
      </c>
    </row>
    <row r="19" spans="1:14" ht="51" customHeight="1">
      <c r="A19" s="14">
        <v>16</v>
      </c>
      <c r="B19" s="6" t="s">
        <v>269</v>
      </c>
      <c r="C19" s="6" t="s">
        <v>220</v>
      </c>
      <c r="D19" s="14">
        <v>120</v>
      </c>
      <c r="E19" s="6" t="s">
        <v>396</v>
      </c>
      <c r="F19" s="6" t="s">
        <v>157</v>
      </c>
      <c r="G19" s="6" t="s">
        <v>270</v>
      </c>
      <c r="H19" s="14">
        <v>2011</v>
      </c>
      <c r="I19" s="8">
        <v>90000</v>
      </c>
      <c r="J19" s="8">
        <v>4500</v>
      </c>
      <c r="K19" s="8">
        <f>'Building 2013'!K19</f>
        <v>80750</v>
      </c>
      <c r="L19" s="50">
        <f t="shared" si="1"/>
        <v>76712</v>
      </c>
      <c r="M19" s="4">
        <f t="shared" si="0"/>
        <v>4038</v>
      </c>
      <c r="N19" s="4">
        <v>0.05</v>
      </c>
    </row>
    <row r="20" spans="1:14" ht="51" customHeight="1">
      <c r="A20" s="14">
        <v>17</v>
      </c>
      <c r="B20" s="6" t="s">
        <v>269</v>
      </c>
      <c r="C20" s="6" t="s">
        <v>280</v>
      </c>
      <c r="D20" s="14">
        <v>120</v>
      </c>
      <c r="E20" s="6" t="s">
        <v>396</v>
      </c>
      <c r="F20" s="6" t="s">
        <v>157</v>
      </c>
      <c r="G20" s="6" t="s">
        <v>270</v>
      </c>
      <c r="H20" s="14">
        <v>2011</v>
      </c>
      <c r="I20" s="8">
        <v>90000</v>
      </c>
      <c r="J20" s="8">
        <v>4500</v>
      </c>
      <c r="K20" s="8">
        <f>'Building 2013'!K20</f>
        <v>80750</v>
      </c>
      <c r="L20" s="50">
        <f t="shared" si="1"/>
        <v>76712</v>
      </c>
      <c r="M20" s="4">
        <f t="shared" si="0"/>
        <v>4038</v>
      </c>
      <c r="N20" s="4">
        <v>0.05</v>
      </c>
    </row>
    <row r="21" spans="1:14" ht="51" customHeight="1">
      <c r="A21" s="14">
        <v>18</v>
      </c>
      <c r="B21" s="6" t="s">
        <v>269</v>
      </c>
      <c r="C21" s="6" t="s">
        <v>280</v>
      </c>
      <c r="D21" s="14">
        <v>120</v>
      </c>
      <c r="E21" s="6" t="s">
        <v>396</v>
      </c>
      <c r="F21" s="6" t="s">
        <v>157</v>
      </c>
      <c r="G21" s="6" t="s">
        <v>270</v>
      </c>
      <c r="H21" s="14">
        <v>2011</v>
      </c>
      <c r="I21" s="8">
        <v>90000</v>
      </c>
      <c r="J21" s="8">
        <v>4500</v>
      </c>
      <c r="K21" s="8">
        <f>'Building 2013'!K21</f>
        <v>80750</v>
      </c>
      <c r="L21" s="50">
        <f t="shared" si="1"/>
        <v>76712</v>
      </c>
      <c r="M21" s="4">
        <f t="shared" si="0"/>
        <v>4038</v>
      </c>
      <c r="N21" s="4">
        <v>0.05</v>
      </c>
    </row>
    <row r="22" spans="1:14" ht="51" customHeight="1">
      <c r="A22" s="14">
        <v>19</v>
      </c>
      <c r="B22" s="6" t="s">
        <v>269</v>
      </c>
      <c r="C22" s="6" t="s">
        <v>450</v>
      </c>
      <c r="D22" s="14">
        <v>120</v>
      </c>
      <c r="E22" s="6" t="s">
        <v>396</v>
      </c>
      <c r="F22" s="6" t="s">
        <v>157</v>
      </c>
      <c r="G22" s="6" t="s">
        <v>270</v>
      </c>
      <c r="H22" s="14">
        <v>2012</v>
      </c>
      <c r="I22" s="8">
        <v>100000</v>
      </c>
      <c r="J22" s="8">
        <v>5000</v>
      </c>
      <c r="K22" s="8">
        <f>'Building 2013'!K22</f>
        <v>95000</v>
      </c>
      <c r="L22" s="50">
        <f t="shared" si="1"/>
        <v>90250</v>
      </c>
      <c r="M22" s="4">
        <f t="shared" si="0"/>
        <v>4750</v>
      </c>
      <c r="N22" s="4">
        <v>0.05</v>
      </c>
    </row>
    <row r="23" spans="1:14" ht="51" customHeight="1">
      <c r="A23" s="14">
        <v>20</v>
      </c>
      <c r="B23" s="6" t="s">
        <v>451</v>
      </c>
      <c r="C23" s="6" t="s">
        <v>452</v>
      </c>
      <c r="D23" s="14">
        <v>360</v>
      </c>
      <c r="E23" s="6" t="s">
        <v>453</v>
      </c>
      <c r="F23" s="6" t="s">
        <v>157</v>
      </c>
      <c r="G23" s="6" t="s">
        <v>454</v>
      </c>
      <c r="H23" s="14">
        <v>2013</v>
      </c>
      <c r="I23" s="8">
        <v>575000</v>
      </c>
      <c r="J23" s="8">
        <f>I23*0.05</f>
        <v>28750</v>
      </c>
      <c r="K23" s="8">
        <f>'Building 2013'!K23</f>
        <v>546250</v>
      </c>
      <c r="L23" s="50">
        <f t="shared" si="1"/>
        <v>518937</v>
      </c>
      <c r="M23" s="4">
        <f t="shared" si="0"/>
        <v>27313</v>
      </c>
      <c r="N23" s="4">
        <v>0.05</v>
      </c>
    </row>
    <row r="24" spans="1:14" ht="51" customHeight="1">
      <c r="A24" s="14">
        <v>21</v>
      </c>
      <c r="B24" s="6" t="s">
        <v>269</v>
      </c>
      <c r="C24" s="6" t="s">
        <v>455</v>
      </c>
      <c r="D24" s="14">
        <v>120</v>
      </c>
      <c r="E24" s="6" t="s">
        <v>396</v>
      </c>
      <c r="F24" s="6" t="s">
        <v>157</v>
      </c>
      <c r="G24" s="6" t="s">
        <v>270</v>
      </c>
      <c r="H24" s="14">
        <v>2013</v>
      </c>
      <c r="I24" s="8">
        <v>100000</v>
      </c>
      <c r="J24" s="8">
        <v>5000</v>
      </c>
      <c r="K24" s="8">
        <f>'Building 2013'!K24</f>
        <v>95000</v>
      </c>
      <c r="L24" s="50">
        <f t="shared" si="1"/>
        <v>90250</v>
      </c>
      <c r="M24" s="4">
        <f t="shared" si="0"/>
        <v>4750</v>
      </c>
      <c r="N24" s="4">
        <v>0.05</v>
      </c>
    </row>
    <row r="25" spans="1:14" ht="51" customHeight="1">
      <c r="A25" s="14">
        <v>22</v>
      </c>
      <c r="B25" s="6" t="s">
        <v>269</v>
      </c>
      <c r="C25" s="6" t="s">
        <v>456</v>
      </c>
      <c r="D25" s="14">
        <v>120</v>
      </c>
      <c r="E25" s="6" t="s">
        <v>396</v>
      </c>
      <c r="F25" s="6" t="s">
        <v>157</v>
      </c>
      <c r="G25" s="6" t="s">
        <v>270</v>
      </c>
      <c r="H25" s="14">
        <v>2013</v>
      </c>
      <c r="I25" s="8">
        <v>90000</v>
      </c>
      <c r="J25" s="8">
        <v>4500</v>
      </c>
      <c r="K25" s="8">
        <f>'Building 2013'!K25</f>
        <v>85500</v>
      </c>
      <c r="L25" s="50">
        <f t="shared" si="1"/>
        <v>81225</v>
      </c>
      <c r="M25" s="4">
        <f t="shared" si="0"/>
        <v>4275</v>
      </c>
      <c r="N25" s="4">
        <v>0.05</v>
      </c>
    </row>
    <row r="26" spans="1:14" ht="51" customHeight="1">
      <c r="A26" s="14">
        <v>23</v>
      </c>
      <c r="B26" s="6" t="s">
        <v>269</v>
      </c>
      <c r="C26" s="6" t="s">
        <v>457</v>
      </c>
      <c r="D26" s="14">
        <v>120</v>
      </c>
      <c r="E26" s="6" t="s">
        <v>396</v>
      </c>
      <c r="F26" s="6" t="s">
        <v>157</v>
      </c>
      <c r="G26" s="6" t="s">
        <v>270</v>
      </c>
      <c r="H26" s="14">
        <v>2013</v>
      </c>
      <c r="I26" s="8">
        <v>90000</v>
      </c>
      <c r="J26" s="8">
        <v>4500</v>
      </c>
      <c r="K26" s="8">
        <f>'Building 2013'!K26</f>
        <v>85500</v>
      </c>
      <c r="L26" s="50">
        <f t="shared" si="1"/>
        <v>81225</v>
      </c>
      <c r="M26" s="4">
        <f t="shared" si="0"/>
        <v>4275</v>
      </c>
      <c r="N26" s="4">
        <v>0.05</v>
      </c>
    </row>
    <row r="27" spans="1:14" ht="51" customHeight="1">
      <c r="A27" s="14">
        <v>24</v>
      </c>
      <c r="B27" s="6" t="s">
        <v>269</v>
      </c>
      <c r="C27" s="6" t="s">
        <v>458</v>
      </c>
      <c r="D27" s="14">
        <v>120</v>
      </c>
      <c r="E27" s="6" t="s">
        <v>396</v>
      </c>
      <c r="F27" s="6" t="s">
        <v>157</v>
      </c>
      <c r="G27" s="6" t="s">
        <v>270</v>
      </c>
      <c r="H27" s="14">
        <v>2013</v>
      </c>
      <c r="I27" s="8">
        <v>90000</v>
      </c>
      <c r="J27" s="8">
        <v>4500</v>
      </c>
      <c r="K27" s="8">
        <f>'Building 2013'!K27</f>
        <v>85500</v>
      </c>
      <c r="L27" s="50">
        <f t="shared" si="1"/>
        <v>81225</v>
      </c>
      <c r="M27" s="4">
        <f t="shared" si="0"/>
        <v>4275</v>
      </c>
      <c r="N27" s="4">
        <v>0.05</v>
      </c>
    </row>
    <row r="28" spans="1:14" ht="51" customHeight="1">
      <c r="A28" s="14">
        <v>25</v>
      </c>
      <c r="B28" s="6" t="s">
        <v>459</v>
      </c>
      <c r="C28" s="6" t="s">
        <v>303</v>
      </c>
      <c r="D28" s="14">
        <v>160</v>
      </c>
      <c r="E28" s="6" t="s">
        <v>460</v>
      </c>
      <c r="F28" s="6" t="s">
        <v>157</v>
      </c>
      <c r="G28" s="6" t="s">
        <v>160</v>
      </c>
      <c r="H28" s="14">
        <v>2014</v>
      </c>
      <c r="I28" s="8">
        <v>450000</v>
      </c>
      <c r="J28" s="8">
        <f>I28*0.05</f>
        <v>22500</v>
      </c>
      <c r="K28" s="8">
        <f>I28-J28</f>
        <v>427500</v>
      </c>
      <c r="L28" s="50">
        <f t="shared" si="1"/>
        <v>406125</v>
      </c>
      <c r="M28" s="4">
        <f t="shared" si="0"/>
        <v>21375</v>
      </c>
      <c r="N28" s="4">
        <v>0.05</v>
      </c>
    </row>
    <row r="29" spans="1:14" ht="51" customHeight="1">
      <c r="A29" s="14">
        <v>26</v>
      </c>
      <c r="B29" s="6" t="s">
        <v>461</v>
      </c>
      <c r="C29" s="6" t="s">
        <v>462</v>
      </c>
      <c r="D29" s="14">
        <v>900</v>
      </c>
      <c r="E29" s="6" t="s">
        <v>463</v>
      </c>
      <c r="F29" s="6" t="s">
        <v>157</v>
      </c>
      <c r="G29" s="6" t="s">
        <v>461</v>
      </c>
      <c r="H29" s="14">
        <v>2014</v>
      </c>
      <c r="I29" s="8">
        <v>2000000</v>
      </c>
      <c r="J29" s="8">
        <f>I29*0.05</f>
        <v>100000</v>
      </c>
      <c r="K29" s="8">
        <f aca="true" t="shared" si="2" ref="K29:K46">I29-J29</f>
        <v>1900000</v>
      </c>
      <c r="L29" s="50">
        <f t="shared" si="1"/>
        <v>1805000</v>
      </c>
      <c r="M29" s="4">
        <f t="shared" si="0"/>
        <v>95000</v>
      </c>
      <c r="N29" s="4">
        <v>0.05</v>
      </c>
    </row>
    <row r="30" spans="1:14" ht="51" customHeight="1">
      <c r="A30" s="14">
        <v>27</v>
      </c>
      <c r="B30" s="6" t="s">
        <v>464</v>
      </c>
      <c r="C30" s="6" t="s">
        <v>465</v>
      </c>
      <c r="D30" s="14">
        <v>160</v>
      </c>
      <c r="E30" s="6" t="s">
        <v>466</v>
      </c>
      <c r="F30" s="6" t="s">
        <v>157</v>
      </c>
      <c r="G30" s="6" t="s">
        <v>467</v>
      </c>
      <c r="H30" s="14">
        <v>2014</v>
      </c>
      <c r="I30" s="8">
        <v>150000</v>
      </c>
      <c r="J30" s="8">
        <f>I30*0.05</f>
        <v>7500</v>
      </c>
      <c r="K30" s="8">
        <f t="shared" si="2"/>
        <v>142500</v>
      </c>
      <c r="L30" s="50">
        <f t="shared" si="1"/>
        <v>135375</v>
      </c>
      <c r="M30" s="4">
        <f t="shared" si="0"/>
        <v>7125</v>
      </c>
      <c r="N30" s="4">
        <v>0.05</v>
      </c>
    </row>
    <row r="31" spans="1:14" ht="51" customHeight="1">
      <c r="A31" s="14">
        <v>28</v>
      </c>
      <c r="B31" s="6" t="s">
        <v>269</v>
      </c>
      <c r="C31" s="6" t="s">
        <v>456</v>
      </c>
      <c r="D31" s="14">
        <v>120</v>
      </c>
      <c r="E31" s="6" t="s">
        <v>396</v>
      </c>
      <c r="F31" s="6" t="s">
        <v>157</v>
      </c>
      <c r="G31" s="6" t="s">
        <v>270</v>
      </c>
      <c r="H31" s="14">
        <v>2014</v>
      </c>
      <c r="I31" s="8">
        <v>100000</v>
      </c>
      <c r="J31" s="8">
        <v>5000</v>
      </c>
      <c r="K31" s="8">
        <f t="shared" si="2"/>
        <v>95000</v>
      </c>
      <c r="L31" s="50">
        <f t="shared" si="1"/>
        <v>90250</v>
      </c>
      <c r="M31" s="4">
        <f t="shared" si="0"/>
        <v>4750</v>
      </c>
      <c r="N31" s="4">
        <v>0.05</v>
      </c>
    </row>
    <row r="32" spans="1:14" ht="51" customHeight="1">
      <c r="A32" s="14">
        <v>29</v>
      </c>
      <c r="B32" s="6" t="s">
        <v>269</v>
      </c>
      <c r="C32" s="6" t="s">
        <v>452</v>
      </c>
      <c r="D32" s="14">
        <v>120</v>
      </c>
      <c r="E32" s="6" t="s">
        <v>396</v>
      </c>
      <c r="F32" s="6" t="s">
        <v>157</v>
      </c>
      <c r="G32" s="6" t="s">
        <v>270</v>
      </c>
      <c r="H32" s="14">
        <v>2014</v>
      </c>
      <c r="I32" s="8">
        <v>200000</v>
      </c>
      <c r="J32" s="8">
        <f aca="true" t="shared" si="3" ref="J32:J46">I32*0.05</f>
        <v>10000</v>
      </c>
      <c r="K32" s="8">
        <f t="shared" si="2"/>
        <v>190000</v>
      </c>
      <c r="L32" s="50">
        <f t="shared" si="1"/>
        <v>180500</v>
      </c>
      <c r="M32" s="4">
        <f t="shared" si="0"/>
        <v>9500</v>
      </c>
      <c r="N32" s="4">
        <v>0.05</v>
      </c>
    </row>
    <row r="33" spans="1:14" ht="51" customHeight="1">
      <c r="A33" s="14">
        <v>30</v>
      </c>
      <c r="B33" s="6" t="s">
        <v>269</v>
      </c>
      <c r="C33" s="6" t="s">
        <v>286</v>
      </c>
      <c r="D33" s="14">
        <v>120</v>
      </c>
      <c r="E33" s="6" t="s">
        <v>396</v>
      </c>
      <c r="F33" s="6" t="s">
        <v>157</v>
      </c>
      <c r="G33" s="6" t="s">
        <v>270</v>
      </c>
      <c r="H33" s="14">
        <v>2014</v>
      </c>
      <c r="I33" s="8">
        <v>200000</v>
      </c>
      <c r="J33" s="8">
        <f t="shared" si="3"/>
        <v>10000</v>
      </c>
      <c r="K33" s="8">
        <f t="shared" si="2"/>
        <v>190000</v>
      </c>
      <c r="L33" s="50">
        <f t="shared" si="1"/>
        <v>180500</v>
      </c>
      <c r="M33" s="4">
        <f t="shared" si="0"/>
        <v>9500</v>
      </c>
      <c r="N33" s="4">
        <v>0.05</v>
      </c>
    </row>
    <row r="34" spans="1:14" ht="51" customHeight="1">
      <c r="A34" s="14">
        <v>31</v>
      </c>
      <c r="B34" s="6" t="s">
        <v>459</v>
      </c>
      <c r="C34" s="6" t="s">
        <v>351</v>
      </c>
      <c r="D34" s="14">
        <v>75</v>
      </c>
      <c r="E34" s="6" t="s">
        <v>468</v>
      </c>
      <c r="F34" s="6" t="s">
        <v>157</v>
      </c>
      <c r="G34" s="6" t="s">
        <v>160</v>
      </c>
      <c r="H34" s="14">
        <v>2014</v>
      </c>
      <c r="I34" s="8">
        <v>200000</v>
      </c>
      <c r="J34" s="8">
        <f t="shared" si="3"/>
        <v>10000</v>
      </c>
      <c r="K34" s="8">
        <f t="shared" si="2"/>
        <v>190000</v>
      </c>
      <c r="L34" s="50">
        <f>K34-M34</f>
        <v>180500</v>
      </c>
      <c r="M34" s="4">
        <f t="shared" si="0"/>
        <v>9500</v>
      </c>
      <c r="N34" s="4">
        <v>0.05</v>
      </c>
    </row>
    <row r="35" spans="1:14" ht="51" customHeight="1">
      <c r="A35" s="14">
        <v>32</v>
      </c>
      <c r="B35" s="6" t="s">
        <v>269</v>
      </c>
      <c r="C35" s="6" t="s">
        <v>159</v>
      </c>
      <c r="D35" s="14">
        <v>120</v>
      </c>
      <c r="E35" s="6" t="s">
        <v>396</v>
      </c>
      <c r="F35" s="6" t="s">
        <v>157</v>
      </c>
      <c r="G35" s="6" t="s">
        <v>270</v>
      </c>
      <c r="H35" s="14">
        <v>2014</v>
      </c>
      <c r="I35" s="8">
        <v>200000</v>
      </c>
      <c r="J35" s="8">
        <f t="shared" si="3"/>
        <v>10000</v>
      </c>
      <c r="K35" s="8">
        <f t="shared" si="2"/>
        <v>190000</v>
      </c>
      <c r="L35" s="50">
        <f t="shared" si="1"/>
        <v>180500</v>
      </c>
      <c r="M35" s="4">
        <f t="shared" si="0"/>
        <v>9500</v>
      </c>
      <c r="N35" s="4">
        <v>0.05</v>
      </c>
    </row>
    <row r="36" spans="1:14" ht="30" customHeight="1">
      <c r="A36" s="14">
        <v>33</v>
      </c>
      <c r="B36" s="6" t="s">
        <v>469</v>
      </c>
      <c r="C36" s="6" t="s">
        <v>159</v>
      </c>
      <c r="D36" s="14">
        <v>240</v>
      </c>
      <c r="E36" s="6" t="s">
        <v>470</v>
      </c>
      <c r="F36" s="6" t="s">
        <v>157</v>
      </c>
      <c r="G36" s="6" t="s">
        <v>469</v>
      </c>
      <c r="H36" s="14">
        <v>2015</v>
      </c>
      <c r="I36" s="8">
        <v>300000</v>
      </c>
      <c r="J36" s="8">
        <f t="shared" si="3"/>
        <v>15000</v>
      </c>
      <c r="K36" s="8">
        <f t="shared" si="2"/>
        <v>285000</v>
      </c>
      <c r="L36" s="50">
        <f t="shared" si="1"/>
        <v>270750</v>
      </c>
      <c r="M36" s="4">
        <f aca="true" t="shared" si="4" ref="M36:M44">ROUND(K36*N36,)</f>
        <v>14250</v>
      </c>
      <c r="N36" s="4">
        <v>0.05</v>
      </c>
    </row>
    <row r="37" spans="1:14" ht="30" customHeight="1">
      <c r="A37" s="14">
        <v>34</v>
      </c>
      <c r="B37" s="6" t="s">
        <v>471</v>
      </c>
      <c r="C37" s="6" t="s">
        <v>472</v>
      </c>
      <c r="D37" s="14">
        <v>240</v>
      </c>
      <c r="E37" s="6" t="s">
        <v>473</v>
      </c>
      <c r="F37" s="6" t="s">
        <v>157</v>
      </c>
      <c r="G37" s="6" t="s">
        <v>474</v>
      </c>
      <c r="H37" s="14">
        <v>2015</v>
      </c>
      <c r="I37" s="8">
        <v>500000</v>
      </c>
      <c r="J37" s="8">
        <f t="shared" si="3"/>
        <v>25000</v>
      </c>
      <c r="K37" s="8">
        <f t="shared" si="2"/>
        <v>475000</v>
      </c>
      <c r="L37" s="50">
        <f t="shared" si="1"/>
        <v>451250</v>
      </c>
      <c r="M37" s="4">
        <f t="shared" si="4"/>
        <v>23750</v>
      </c>
      <c r="N37" s="4">
        <v>0.05</v>
      </c>
    </row>
    <row r="38" spans="1:14" ht="30" customHeight="1">
      <c r="A38" s="14">
        <v>35</v>
      </c>
      <c r="B38" s="6" t="s">
        <v>475</v>
      </c>
      <c r="C38" s="6" t="s">
        <v>280</v>
      </c>
      <c r="D38" s="14">
        <v>240</v>
      </c>
      <c r="E38" s="6" t="s">
        <v>473</v>
      </c>
      <c r="F38" s="6" t="s">
        <v>157</v>
      </c>
      <c r="G38" s="6" t="s">
        <v>160</v>
      </c>
      <c r="H38" s="14">
        <v>2015</v>
      </c>
      <c r="I38" s="8">
        <v>1000000</v>
      </c>
      <c r="J38" s="8">
        <f t="shared" si="3"/>
        <v>50000</v>
      </c>
      <c r="K38" s="8">
        <f t="shared" si="2"/>
        <v>950000</v>
      </c>
      <c r="L38" s="50">
        <f t="shared" si="1"/>
        <v>902500</v>
      </c>
      <c r="M38" s="4">
        <f t="shared" si="4"/>
        <v>47500</v>
      </c>
      <c r="N38" s="4">
        <v>0.05</v>
      </c>
    </row>
    <row r="39" spans="1:14" ht="30" customHeight="1">
      <c r="A39" s="14">
        <v>36</v>
      </c>
      <c r="B39" s="6" t="s">
        <v>475</v>
      </c>
      <c r="C39" s="6" t="s">
        <v>303</v>
      </c>
      <c r="D39" s="14">
        <v>120</v>
      </c>
      <c r="E39" s="6" t="s">
        <v>478</v>
      </c>
      <c r="F39" s="6" t="s">
        <v>157</v>
      </c>
      <c r="G39" s="6" t="s">
        <v>160</v>
      </c>
      <c r="H39" s="14">
        <v>2015</v>
      </c>
      <c r="I39" s="8">
        <v>400000</v>
      </c>
      <c r="J39" s="8">
        <f t="shared" si="3"/>
        <v>20000</v>
      </c>
      <c r="K39" s="8">
        <f t="shared" si="2"/>
        <v>380000</v>
      </c>
      <c r="L39" s="50">
        <f t="shared" si="1"/>
        <v>361000</v>
      </c>
      <c r="M39" s="4">
        <f t="shared" si="4"/>
        <v>19000</v>
      </c>
      <c r="N39" s="4">
        <v>0.05</v>
      </c>
    </row>
    <row r="40" spans="1:14" ht="30" customHeight="1">
      <c r="A40" s="14">
        <v>37</v>
      </c>
      <c r="B40" s="6" t="s">
        <v>475</v>
      </c>
      <c r="C40" s="6" t="s">
        <v>165</v>
      </c>
      <c r="D40" s="14">
        <v>240</v>
      </c>
      <c r="E40" s="6" t="s">
        <v>473</v>
      </c>
      <c r="F40" s="6" t="s">
        <v>157</v>
      </c>
      <c r="G40" s="6" t="s">
        <v>160</v>
      </c>
      <c r="H40" s="14">
        <v>2015</v>
      </c>
      <c r="I40" s="8">
        <v>1000000</v>
      </c>
      <c r="J40" s="8">
        <f t="shared" si="3"/>
        <v>50000</v>
      </c>
      <c r="K40" s="8">
        <f t="shared" si="2"/>
        <v>950000</v>
      </c>
      <c r="L40" s="50">
        <f t="shared" si="1"/>
        <v>902500</v>
      </c>
      <c r="M40" s="4">
        <f t="shared" si="4"/>
        <v>47500</v>
      </c>
      <c r="N40" s="4">
        <v>0.05</v>
      </c>
    </row>
    <row r="41" spans="1:14" ht="30" customHeight="1">
      <c r="A41" s="14">
        <v>38</v>
      </c>
      <c r="B41" s="6" t="s">
        <v>476</v>
      </c>
      <c r="C41" s="6" t="s">
        <v>477</v>
      </c>
      <c r="D41" s="14">
        <v>120</v>
      </c>
      <c r="E41" s="6" t="s">
        <v>478</v>
      </c>
      <c r="F41" s="6" t="s">
        <v>157</v>
      </c>
      <c r="G41" s="6" t="s">
        <v>270</v>
      </c>
      <c r="H41" s="14">
        <v>2015</v>
      </c>
      <c r="I41" s="8">
        <v>200000</v>
      </c>
      <c r="J41" s="8">
        <f t="shared" si="3"/>
        <v>10000</v>
      </c>
      <c r="K41" s="8">
        <f t="shared" si="2"/>
        <v>190000</v>
      </c>
      <c r="L41" s="50">
        <f t="shared" si="1"/>
        <v>180500</v>
      </c>
      <c r="M41" s="4">
        <f t="shared" si="4"/>
        <v>9500</v>
      </c>
      <c r="N41" s="4">
        <v>0.05</v>
      </c>
    </row>
    <row r="42" spans="1:14" ht="30" customHeight="1">
      <c r="A42" s="14">
        <v>39</v>
      </c>
      <c r="B42" s="6" t="s">
        <v>269</v>
      </c>
      <c r="C42" s="6" t="s">
        <v>477</v>
      </c>
      <c r="D42" s="14">
        <v>120</v>
      </c>
      <c r="E42" s="6" t="s">
        <v>478</v>
      </c>
      <c r="F42" s="6" t="s">
        <v>157</v>
      </c>
      <c r="G42" s="6" t="s">
        <v>270</v>
      </c>
      <c r="H42" s="14">
        <v>2015</v>
      </c>
      <c r="I42" s="8">
        <v>200000</v>
      </c>
      <c r="J42" s="8">
        <f t="shared" si="3"/>
        <v>10000</v>
      </c>
      <c r="K42" s="8">
        <f t="shared" si="2"/>
        <v>190000</v>
      </c>
      <c r="L42" s="50">
        <f t="shared" si="1"/>
        <v>180500</v>
      </c>
      <c r="M42" s="4">
        <f t="shared" si="4"/>
        <v>9500</v>
      </c>
      <c r="N42" s="4">
        <v>0.05</v>
      </c>
    </row>
    <row r="43" spans="1:14" ht="30" customHeight="1">
      <c r="A43" s="14">
        <v>40</v>
      </c>
      <c r="B43" s="6" t="s">
        <v>479</v>
      </c>
      <c r="C43" s="6" t="s">
        <v>220</v>
      </c>
      <c r="D43" s="14">
        <v>240</v>
      </c>
      <c r="E43" s="6" t="s">
        <v>473</v>
      </c>
      <c r="F43" s="6" t="s">
        <v>157</v>
      </c>
      <c r="G43" s="6" t="s">
        <v>480</v>
      </c>
      <c r="H43" s="14">
        <v>2015</v>
      </c>
      <c r="I43" s="8">
        <v>400000</v>
      </c>
      <c r="J43" s="8">
        <f t="shared" si="3"/>
        <v>20000</v>
      </c>
      <c r="K43" s="8">
        <f t="shared" si="2"/>
        <v>380000</v>
      </c>
      <c r="L43" s="50">
        <f t="shared" si="1"/>
        <v>361000</v>
      </c>
      <c r="M43" s="4">
        <f t="shared" si="4"/>
        <v>19000</v>
      </c>
      <c r="N43" s="4">
        <v>0.05</v>
      </c>
    </row>
    <row r="44" spans="1:14" ht="30" customHeight="1">
      <c r="A44" s="14">
        <v>41</v>
      </c>
      <c r="B44" s="6" t="s">
        <v>459</v>
      </c>
      <c r="C44" s="6" t="s">
        <v>457</v>
      </c>
      <c r="D44" s="14">
        <v>240</v>
      </c>
      <c r="E44" s="6" t="s">
        <v>473</v>
      </c>
      <c r="F44" s="6" t="s">
        <v>157</v>
      </c>
      <c r="G44" s="6" t="s">
        <v>160</v>
      </c>
      <c r="H44" s="14">
        <v>2015</v>
      </c>
      <c r="I44" s="8">
        <v>450000</v>
      </c>
      <c r="J44" s="8">
        <f t="shared" si="3"/>
        <v>22500</v>
      </c>
      <c r="K44" s="8">
        <f t="shared" si="2"/>
        <v>427500</v>
      </c>
      <c r="L44" s="50">
        <f t="shared" si="1"/>
        <v>406125</v>
      </c>
      <c r="M44" s="4">
        <f t="shared" si="4"/>
        <v>21375</v>
      </c>
      <c r="N44" s="4">
        <v>0.05</v>
      </c>
    </row>
    <row r="45" spans="1:14" ht="30" customHeight="1">
      <c r="A45" s="14">
        <v>42</v>
      </c>
      <c r="B45" s="6" t="s">
        <v>479</v>
      </c>
      <c r="C45" s="6" t="s">
        <v>481</v>
      </c>
      <c r="D45" s="14">
        <v>240</v>
      </c>
      <c r="E45" s="6" t="s">
        <v>473</v>
      </c>
      <c r="F45" s="6" t="s">
        <v>157</v>
      </c>
      <c r="G45" s="6" t="s">
        <v>480</v>
      </c>
      <c r="H45" s="14">
        <v>2015</v>
      </c>
      <c r="I45" s="8">
        <v>400000</v>
      </c>
      <c r="J45" s="8">
        <f t="shared" si="3"/>
        <v>20000</v>
      </c>
      <c r="K45" s="8">
        <f t="shared" si="2"/>
        <v>380000</v>
      </c>
      <c r="L45" s="50">
        <f t="shared" si="1"/>
        <v>361000</v>
      </c>
      <c r="M45" s="4">
        <f>ROUND(K45*N45,)</f>
        <v>19000</v>
      </c>
      <c r="N45" s="4">
        <v>0.05</v>
      </c>
    </row>
    <row r="46" spans="1:14" ht="30" customHeight="1">
      <c r="A46" s="14">
        <v>43</v>
      </c>
      <c r="B46" s="6" t="s">
        <v>459</v>
      </c>
      <c r="C46" s="6" t="s">
        <v>482</v>
      </c>
      <c r="D46" s="14">
        <v>240</v>
      </c>
      <c r="E46" s="6" t="s">
        <v>473</v>
      </c>
      <c r="F46" s="6" t="s">
        <v>157</v>
      </c>
      <c r="G46" s="6" t="s">
        <v>160</v>
      </c>
      <c r="H46" s="14">
        <v>2015</v>
      </c>
      <c r="I46" s="8">
        <v>450000</v>
      </c>
      <c r="J46" s="8">
        <f t="shared" si="3"/>
        <v>22500</v>
      </c>
      <c r="K46" s="8">
        <f t="shared" si="2"/>
        <v>427500</v>
      </c>
      <c r="L46" s="50">
        <f t="shared" si="1"/>
        <v>406125</v>
      </c>
      <c r="M46" s="4">
        <f>ROUND(K46*N46,)</f>
        <v>21375</v>
      </c>
      <c r="N46" s="4">
        <v>0.05</v>
      </c>
    </row>
    <row r="47" spans="1:12" ht="15.75">
      <c r="A47" s="37"/>
      <c r="B47" s="38" t="s">
        <v>425</v>
      </c>
      <c r="C47" s="37"/>
      <c r="D47" s="37"/>
      <c r="E47" s="37"/>
      <c r="F47" s="37"/>
      <c r="G47" s="37"/>
      <c r="H47" s="37"/>
      <c r="I47" s="38">
        <f>SUM(I4:I46)</f>
        <v>15695000</v>
      </c>
      <c r="J47" s="38">
        <f>SUM(J4:J46)</f>
        <v>2736250</v>
      </c>
      <c r="K47" s="38">
        <f>SUM(K4:K46)</f>
        <v>12777025</v>
      </c>
      <c r="L47" s="37">
        <f>SUM(L4:L46)</f>
        <v>12138169</v>
      </c>
    </row>
    <row r="51" ht="12.75">
      <c r="M51" s="47"/>
    </row>
    <row r="52" ht="12.75">
      <c r="M52" s="49"/>
    </row>
  </sheetData>
  <sheetProtection/>
  <mergeCells count="2">
    <mergeCell ref="A1:L1"/>
    <mergeCell ref="A2:L2"/>
  </mergeCells>
  <printOptions/>
  <pageMargins left="0.17" right="0.18" top="0.25" bottom="0.43" header="0.18" footer="0.38"/>
  <pageSetup horizontalDpi="600" verticalDpi="6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K344"/>
  <sheetViews>
    <sheetView zoomScalePageLayoutView="0" workbookViewId="0" topLeftCell="A34">
      <selection activeCell="N9" sqref="N9"/>
    </sheetView>
  </sheetViews>
  <sheetFormatPr defaultColWidth="9.140625" defaultRowHeight="12.75"/>
  <cols>
    <col min="1" max="1" width="7.8515625" style="0" customWidth="1"/>
    <col min="2" max="2" width="42.57421875" style="0" customWidth="1"/>
    <col min="3" max="3" width="5.28125" style="0" customWidth="1"/>
    <col min="4" max="4" width="13.421875" style="0" customWidth="1"/>
    <col min="5" max="5" width="13.140625" style="0" customWidth="1"/>
    <col min="6" max="6" width="15.00390625" style="0" customWidth="1"/>
    <col min="7" max="7" width="13.421875" style="0" customWidth="1"/>
    <col min="8" max="8" width="12.57421875" style="0" customWidth="1"/>
    <col min="9" max="9" width="10.140625" style="0" customWidth="1"/>
    <col min="10" max="11" width="0" style="0" hidden="1" customWidth="1"/>
  </cols>
  <sheetData>
    <row r="1" spans="1:8" ht="24" customHeight="1">
      <c r="A1" s="112" t="s">
        <v>401</v>
      </c>
      <c r="B1" s="112"/>
      <c r="C1" s="112"/>
      <c r="D1" s="112"/>
      <c r="E1" s="112"/>
      <c r="F1" s="112"/>
      <c r="G1" s="112"/>
      <c r="H1" s="112"/>
    </row>
    <row r="2" spans="1:8" ht="15.75">
      <c r="A2" s="113" t="s">
        <v>0</v>
      </c>
      <c r="B2" s="113"/>
      <c r="C2" s="113"/>
      <c r="D2" s="113"/>
      <c r="E2" s="113"/>
      <c r="F2" s="113"/>
      <c r="G2" s="113"/>
      <c r="H2" s="113"/>
    </row>
    <row r="3" spans="1:9" ht="15.75">
      <c r="A3" s="113" t="s">
        <v>90</v>
      </c>
      <c r="B3" s="113"/>
      <c r="C3" s="113"/>
      <c r="D3" s="113"/>
      <c r="E3" s="113"/>
      <c r="F3" s="113"/>
      <c r="G3" s="113"/>
      <c r="H3" s="113"/>
      <c r="I3" s="113"/>
    </row>
    <row r="5" spans="1:9" ht="60">
      <c r="A5" s="8" t="s">
        <v>2</v>
      </c>
      <c r="B5" s="8" t="s">
        <v>86</v>
      </c>
      <c r="C5" s="8" t="s">
        <v>87</v>
      </c>
      <c r="D5" s="8" t="s">
        <v>88</v>
      </c>
      <c r="E5" s="8" t="s">
        <v>89</v>
      </c>
      <c r="F5" s="8" t="s">
        <v>10</v>
      </c>
      <c r="G5" s="8" t="s">
        <v>11</v>
      </c>
      <c r="H5" s="8" t="s">
        <v>525</v>
      </c>
      <c r="I5" s="8" t="s">
        <v>526</v>
      </c>
    </row>
    <row r="6" spans="1:11" ht="15">
      <c r="A6" s="8">
        <v>1</v>
      </c>
      <c r="B6" s="27" t="s">
        <v>91</v>
      </c>
      <c r="C6" s="8">
        <v>1</v>
      </c>
      <c r="D6" s="8">
        <v>5000</v>
      </c>
      <c r="E6" s="26">
        <v>35309</v>
      </c>
      <c r="F6" s="8">
        <f>C6*D6</f>
        <v>5000</v>
      </c>
      <c r="G6" s="8">
        <f>F6*J6</f>
        <v>900</v>
      </c>
      <c r="H6" s="8">
        <f>'Equipments 2018'!I6</f>
        <v>1246</v>
      </c>
      <c r="I6" s="63">
        <f>H6-K6</f>
        <v>1022</v>
      </c>
      <c r="J6" s="46">
        <v>0.18</v>
      </c>
      <c r="K6">
        <f>ROUND(H6*J6,)</f>
        <v>224</v>
      </c>
    </row>
    <row r="7" spans="1:11" ht="15">
      <c r="A7" s="8">
        <v>2</v>
      </c>
      <c r="B7" s="27" t="s">
        <v>92</v>
      </c>
      <c r="C7" s="8">
        <v>1</v>
      </c>
      <c r="D7" s="8">
        <v>6000</v>
      </c>
      <c r="E7" s="26">
        <v>35309</v>
      </c>
      <c r="F7" s="8">
        <f aca="true" t="shared" si="0" ref="F7:F50">C7*D7</f>
        <v>6000</v>
      </c>
      <c r="G7" s="8">
        <f aca="true" t="shared" si="1" ref="G7:G50">F7*J7</f>
        <v>1080</v>
      </c>
      <c r="H7" s="8">
        <f>'Equipments 2018'!I7</f>
        <v>1496</v>
      </c>
      <c r="I7" s="63">
        <f aca="true" t="shared" si="2" ref="I7:I50">H7-K7</f>
        <v>1227</v>
      </c>
      <c r="J7" s="46">
        <v>0.18</v>
      </c>
      <c r="K7">
        <f aca="true" t="shared" si="3" ref="K7:K50">ROUND(H7*J7,)</f>
        <v>269</v>
      </c>
    </row>
    <row r="8" spans="1:11" ht="15">
      <c r="A8" s="8">
        <v>3</v>
      </c>
      <c r="B8" s="27" t="s">
        <v>93</v>
      </c>
      <c r="C8" s="8">
        <v>1</v>
      </c>
      <c r="D8" s="8">
        <v>5000</v>
      </c>
      <c r="E8" s="26">
        <v>35309</v>
      </c>
      <c r="F8" s="8">
        <f t="shared" si="0"/>
        <v>5000</v>
      </c>
      <c r="G8" s="8">
        <f t="shared" si="1"/>
        <v>900</v>
      </c>
      <c r="H8" s="8">
        <f>'Equipments 2018'!I8</f>
        <v>1246</v>
      </c>
      <c r="I8" s="63">
        <f t="shared" si="2"/>
        <v>1022</v>
      </c>
      <c r="J8" s="46">
        <v>0.18</v>
      </c>
      <c r="K8">
        <f t="shared" si="3"/>
        <v>224</v>
      </c>
    </row>
    <row r="9" spans="1:11" ht="15">
      <c r="A9" s="8">
        <v>4</v>
      </c>
      <c r="B9" s="27" t="s">
        <v>94</v>
      </c>
      <c r="C9" s="8">
        <v>1</v>
      </c>
      <c r="D9" s="8">
        <v>1500</v>
      </c>
      <c r="E9" s="26">
        <v>32417</v>
      </c>
      <c r="F9" s="8">
        <f t="shared" si="0"/>
        <v>1500</v>
      </c>
      <c r="G9" s="8">
        <f t="shared" si="1"/>
        <v>270</v>
      </c>
      <c r="H9" s="8">
        <f>'Equipments 2018'!I9</f>
        <v>374</v>
      </c>
      <c r="I9" s="63">
        <f t="shared" si="2"/>
        <v>307</v>
      </c>
      <c r="J9" s="46">
        <v>0.18</v>
      </c>
      <c r="K9">
        <f t="shared" si="3"/>
        <v>67</v>
      </c>
    </row>
    <row r="10" spans="1:11" ht="15">
      <c r="A10" s="8">
        <v>5</v>
      </c>
      <c r="B10" s="27" t="s">
        <v>95</v>
      </c>
      <c r="C10" s="8">
        <v>1</v>
      </c>
      <c r="D10" s="8">
        <v>6000</v>
      </c>
      <c r="E10" s="26">
        <v>35309</v>
      </c>
      <c r="F10" s="8">
        <f t="shared" si="0"/>
        <v>6000</v>
      </c>
      <c r="G10" s="8">
        <f t="shared" si="1"/>
        <v>1080</v>
      </c>
      <c r="H10" s="8">
        <f>'Equipments 2018'!I10</f>
        <v>1496</v>
      </c>
      <c r="I10" s="63">
        <f t="shared" si="2"/>
        <v>1227</v>
      </c>
      <c r="J10" s="46">
        <v>0.18</v>
      </c>
      <c r="K10">
        <f t="shared" si="3"/>
        <v>269</v>
      </c>
    </row>
    <row r="11" spans="1:11" ht="15">
      <c r="A11" s="28">
        <v>6</v>
      </c>
      <c r="B11" s="27" t="s">
        <v>96</v>
      </c>
      <c r="C11" s="8">
        <v>4</v>
      </c>
      <c r="D11" s="8">
        <v>3000</v>
      </c>
      <c r="E11" s="26">
        <v>30864</v>
      </c>
      <c r="F11" s="8">
        <f t="shared" si="0"/>
        <v>12000</v>
      </c>
      <c r="G11" s="8">
        <f t="shared" si="1"/>
        <v>2160</v>
      </c>
      <c r="H11" s="8">
        <f>'Equipments 2018'!I11</f>
        <v>2991</v>
      </c>
      <c r="I11" s="63">
        <f t="shared" si="2"/>
        <v>2453</v>
      </c>
      <c r="J11" s="46">
        <v>0.18</v>
      </c>
      <c r="K11">
        <f t="shared" si="3"/>
        <v>538</v>
      </c>
    </row>
    <row r="12" spans="1:11" ht="15">
      <c r="A12" s="28">
        <v>7</v>
      </c>
      <c r="B12" s="27" t="s">
        <v>97</v>
      </c>
      <c r="C12" s="8">
        <v>1</v>
      </c>
      <c r="D12" s="8">
        <v>3500</v>
      </c>
      <c r="E12" s="26">
        <v>32782</v>
      </c>
      <c r="F12" s="8">
        <f t="shared" si="0"/>
        <v>3500</v>
      </c>
      <c r="G12" s="8">
        <f t="shared" si="1"/>
        <v>630</v>
      </c>
      <c r="H12" s="8">
        <f>'Equipments 2018'!I12</f>
        <v>872</v>
      </c>
      <c r="I12" s="63">
        <f t="shared" si="2"/>
        <v>715</v>
      </c>
      <c r="J12" s="46">
        <v>0.18</v>
      </c>
      <c r="K12">
        <f t="shared" si="3"/>
        <v>157</v>
      </c>
    </row>
    <row r="13" spans="1:11" ht="15">
      <c r="A13" s="28">
        <v>8</v>
      </c>
      <c r="B13" s="27" t="s">
        <v>98</v>
      </c>
      <c r="C13" s="8">
        <v>1</v>
      </c>
      <c r="D13" s="8">
        <v>3500</v>
      </c>
      <c r="E13" s="26">
        <v>32690</v>
      </c>
      <c r="F13" s="8">
        <f t="shared" si="0"/>
        <v>3500</v>
      </c>
      <c r="G13" s="8">
        <f t="shared" si="1"/>
        <v>630</v>
      </c>
      <c r="H13" s="8">
        <f>'Equipments 2018'!I13</f>
        <v>872</v>
      </c>
      <c r="I13" s="63">
        <f t="shared" si="2"/>
        <v>715</v>
      </c>
      <c r="J13" s="46">
        <v>0.18</v>
      </c>
      <c r="K13">
        <f t="shared" si="3"/>
        <v>157</v>
      </c>
    </row>
    <row r="14" spans="1:11" ht="15">
      <c r="A14" s="28">
        <v>9</v>
      </c>
      <c r="B14" s="27" t="s">
        <v>100</v>
      </c>
      <c r="C14" s="8">
        <v>1</v>
      </c>
      <c r="D14" s="8">
        <v>4500</v>
      </c>
      <c r="E14" s="26">
        <v>35674</v>
      </c>
      <c r="F14" s="8">
        <f t="shared" si="0"/>
        <v>4500</v>
      </c>
      <c r="G14" s="8">
        <f t="shared" si="1"/>
        <v>810</v>
      </c>
      <c r="H14" s="8">
        <f>'Equipments 2018'!I14</f>
        <v>1122</v>
      </c>
      <c r="I14" s="63">
        <f t="shared" si="2"/>
        <v>920</v>
      </c>
      <c r="J14" s="46">
        <v>0.18</v>
      </c>
      <c r="K14">
        <f t="shared" si="3"/>
        <v>202</v>
      </c>
    </row>
    <row r="15" spans="1:11" ht="15">
      <c r="A15" s="28">
        <v>10</v>
      </c>
      <c r="B15" s="27" t="s">
        <v>101</v>
      </c>
      <c r="C15" s="8">
        <v>1</v>
      </c>
      <c r="D15" s="8">
        <v>2500</v>
      </c>
      <c r="E15" s="26">
        <v>33817</v>
      </c>
      <c r="F15" s="8">
        <f t="shared" si="0"/>
        <v>2500</v>
      </c>
      <c r="G15" s="8">
        <f t="shared" si="1"/>
        <v>450</v>
      </c>
      <c r="H15" s="8">
        <f>'Equipments 2018'!I15</f>
        <v>623</v>
      </c>
      <c r="I15" s="63">
        <f t="shared" si="2"/>
        <v>511</v>
      </c>
      <c r="J15" s="46">
        <v>0.18</v>
      </c>
      <c r="K15">
        <f t="shared" si="3"/>
        <v>112</v>
      </c>
    </row>
    <row r="16" spans="1:11" ht="15">
      <c r="A16" s="28">
        <v>11</v>
      </c>
      <c r="B16" s="27" t="s">
        <v>102</v>
      </c>
      <c r="C16" s="8">
        <v>1</v>
      </c>
      <c r="D16" s="8">
        <v>4000</v>
      </c>
      <c r="E16" s="26">
        <v>32203</v>
      </c>
      <c r="F16" s="8">
        <f t="shared" si="0"/>
        <v>4000</v>
      </c>
      <c r="G16" s="8">
        <f t="shared" si="1"/>
        <v>720</v>
      </c>
      <c r="H16" s="8">
        <f>'Equipments 2018'!I16</f>
        <v>997</v>
      </c>
      <c r="I16" s="63">
        <f t="shared" si="2"/>
        <v>818</v>
      </c>
      <c r="J16" s="46">
        <v>0.18</v>
      </c>
      <c r="K16">
        <f t="shared" si="3"/>
        <v>179</v>
      </c>
    </row>
    <row r="17" spans="1:11" ht="15">
      <c r="A17" s="14">
        <v>12</v>
      </c>
      <c r="B17" s="15" t="s">
        <v>103</v>
      </c>
      <c r="C17" s="14">
        <v>1</v>
      </c>
      <c r="D17" s="14">
        <v>6500</v>
      </c>
      <c r="E17" s="26">
        <v>35309</v>
      </c>
      <c r="F17" s="8">
        <f t="shared" si="0"/>
        <v>6500</v>
      </c>
      <c r="G17" s="8">
        <f t="shared" si="1"/>
        <v>1170</v>
      </c>
      <c r="H17" s="8">
        <f>'Equipments 2018'!I17</f>
        <v>1620</v>
      </c>
      <c r="I17" s="63">
        <f t="shared" si="2"/>
        <v>1328</v>
      </c>
      <c r="J17" s="46">
        <v>0.18</v>
      </c>
      <c r="K17">
        <f t="shared" si="3"/>
        <v>292</v>
      </c>
    </row>
    <row r="18" spans="1:11" ht="15">
      <c r="A18" s="14">
        <v>13</v>
      </c>
      <c r="B18" s="15" t="s">
        <v>104</v>
      </c>
      <c r="C18" s="14">
        <v>1</v>
      </c>
      <c r="D18" s="14">
        <v>1150</v>
      </c>
      <c r="E18" s="26">
        <v>30773</v>
      </c>
      <c r="F18" s="8">
        <f t="shared" si="0"/>
        <v>1150</v>
      </c>
      <c r="G18" s="8">
        <f t="shared" si="1"/>
        <v>207</v>
      </c>
      <c r="H18" s="8">
        <f>'Equipments 2018'!I18</f>
        <v>286</v>
      </c>
      <c r="I18" s="63">
        <f t="shared" si="2"/>
        <v>235</v>
      </c>
      <c r="J18" s="46">
        <v>0.18</v>
      </c>
      <c r="K18">
        <f t="shared" si="3"/>
        <v>51</v>
      </c>
    </row>
    <row r="19" spans="1:11" ht="15">
      <c r="A19" s="14">
        <v>14</v>
      </c>
      <c r="B19" s="15" t="s">
        <v>102</v>
      </c>
      <c r="C19" s="14">
        <v>1</v>
      </c>
      <c r="D19" s="14">
        <v>3000</v>
      </c>
      <c r="E19" s="26">
        <v>33117</v>
      </c>
      <c r="F19" s="8">
        <f t="shared" si="0"/>
        <v>3000</v>
      </c>
      <c r="G19" s="8">
        <f t="shared" si="1"/>
        <v>540</v>
      </c>
      <c r="H19" s="8">
        <f>'Equipments 2018'!I19</f>
        <v>748</v>
      </c>
      <c r="I19" s="63">
        <f t="shared" si="2"/>
        <v>613</v>
      </c>
      <c r="J19" s="46">
        <v>0.18</v>
      </c>
      <c r="K19">
        <f t="shared" si="3"/>
        <v>135</v>
      </c>
    </row>
    <row r="20" spans="1:11" ht="15">
      <c r="A20" s="14">
        <v>15</v>
      </c>
      <c r="B20" s="15" t="s">
        <v>106</v>
      </c>
      <c r="C20" s="14">
        <v>1</v>
      </c>
      <c r="D20" s="14">
        <v>6500</v>
      </c>
      <c r="E20" s="26">
        <v>35521</v>
      </c>
      <c r="F20" s="8">
        <f t="shared" si="0"/>
        <v>6500</v>
      </c>
      <c r="G20" s="8">
        <f t="shared" si="1"/>
        <v>1170</v>
      </c>
      <c r="H20" s="8">
        <f>'Equipments 2018'!I20</f>
        <v>1620</v>
      </c>
      <c r="I20" s="63">
        <f t="shared" si="2"/>
        <v>1328</v>
      </c>
      <c r="J20" s="46">
        <v>0.18</v>
      </c>
      <c r="K20">
        <f t="shared" si="3"/>
        <v>292</v>
      </c>
    </row>
    <row r="21" spans="1:11" ht="15">
      <c r="A21" s="14">
        <v>16</v>
      </c>
      <c r="B21" s="15" t="s">
        <v>107</v>
      </c>
      <c r="C21" s="14">
        <v>1</v>
      </c>
      <c r="D21" s="14">
        <v>2300</v>
      </c>
      <c r="E21" s="26">
        <v>31990</v>
      </c>
      <c r="F21" s="8">
        <f t="shared" si="0"/>
        <v>2300</v>
      </c>
      <c r="G21" s="8">
        <f t="shared" si="1"/>
        <v>414</v>
      </c>
      <c r="H21" s="8">
        <f>'Equipments 2018'!I21</f>
        <v>574</v>
      </c>
      <c r="I21" s="63">
        <f t="shared" si="2"/>
        <v>471</v>
      </c>
      <c r="J21" s="46">
        <v>0.18</v>
      </c>
      <c r="K21">
        <f t="shared" si="3"/>
        <v>103</v>
      </c>
    </row>
    <row r="22" spans="1:11" ht="15">
      <c r="A22" s="14">
        <v>17</v>
      </c>
      <c r="B22" s="15" t="s">
        <v>108</v>
      </c>
      <c r="C22" s="14">
        <v>1</v>
      </c>
      <c r="D22" s="14">
        <v>6500</v>
      </c>
      <c r="E22" s="26">
        <v>35704</v>
      </c>
      <c r="F22" s="8">
        <f t="shared" si="0"/>
        <v>6500</v>
      </c>
      <c r="G22" s="8">
        <f t="shared" si="1"/>
        <v>1170</v>
      </c>
      <c r="H22" s="8">
        <f>'Equipments 2018'!I22</f>
        <v>1620</v>
      </c>
      <c r="I22" s="63">
        <f t="shared" si="2"/>
        <v>1328</v>
      </c>
      <c r="J22" s="46">
        <v>0.18</v>
      </c>
      <c r="K22">
        <f t="shared" si="3"/>
        <v>292</v>
      </c>
    </row>
    <row r="23" spans="1:11" ht="15">
      <c r="A23" s="14">
        <v>18</v>
      </c>
      <c r="B23" s="15" t="s">
        <v>109</v>
      </c>
      <c r="C23" s="14">
        <v>1</v>
      </c>
      <c r="D23" s="14">
        <v>4800</v>
      </c>
      <c r="E23" s="26">
        <v>35947</v>
      </c>
      <c r="F23" s="8">
        <f t="shared" si="0"/>
        <v>4800</v>
      </c>
      <c r="G23" s="8">
        <f t="shared" si="1"/>
        <v>864</v>
      </c>
      <c r="H23" s="8">
        <f>'Equipments 2018'!I23</f>
        <v>1197</v>
      </c>
      <c r="I23" s="63">
        <f t="shared" si="2"/>
        <v>982</v>
      </c>
      <c r="J23" s="46">
        <v>0.18</v>
      </c>
      <c r="K23">
        <f t="shared" si="3"/>
        <v>215</v>
      </c>
    </row>
    <row r="24" spans="1:11" ht="15">
      <c r="A24" s="14">
        <v>19</v>
      </c>
      <c r="B24" s="15" t="s">
        <v>110</v>
      </c>
      <c r="C24" s="14">
        <v>1</v>
      </c>
      <c r="D24" s="14">
        <v>6500</v>
      </c>
      <c r="E24" s="26">
        <v>35947</v>
      </c>
      <c r="F24" s="8">
        <f t="shared" si="0"/>
        <v>6500</v>
      </c>
      <c r="G24" s="8">
        <f t="shared" si="1"/>
        <v>1170</v>
      </c>
      <c r="H24" s="8">
        <f>'Equipments 2018'!I24</f>
        <v>1620</v>
      </c>
      <c r="I24" s="63">
        <f t="shared" si="2"/>
        <v>1328</v>
      </c>
      <c r="J24" s="46">
        <v>0.18</v>
      </c>
      <c r="K24">
        <f t="shared" si="3"/>
        <v>292</v>
      </c>
    </row>
    <row r="25" spans="1:11" ht="15">
      <c r="A25" s="14">
        <v>20</v>
      </c>
      <c r="B25" s="15" t="s">
        <v>111</v>
      </c>
      <c r="C25" s="14">
        <v>3</v>
      </c>
      <c r="D25" s="14">
        <v>2400</v>
      </c>
      <c r="E25" s="26">
        <v>32295</v>
      </c>
      <c r="F25" s="8">
        <f t="shared" si="0"/>
        <v>7200</v>
      </c>
      <c r="G25" s="8">
        <f t="shared" si="1"/>
        <v>1296</v>
      </c>
      <c r="H25" s="8">
        <f>'Equipments 2018'!I25</f>
        <v>1795</v>
      </c>
      <c r="I25" s="63">
        <f t="shared" si="2"/>
        <v>1472</v>
      </c>
      <c r="J25" s="46">
        <v>0.18</v>
      </c>
      <c r="K25">
        <f t="shared" si="3"/>
        <v>323</v>
      </c>
    </row>
    <row r="26" spans="1:11" ht="15">
      <c r="A26" s="14">
        <v>21</v>
      </c>
      <c r="B26" s="15" t="s">
        <v>99</v>
      </c>
      <c r="C26" s="14">
        <v>2</v>
      </c>
      <c r="D26" s="14">
        <v>1900</v>
      </c>
      <c r="E26" s="26">
        <v>33786</v>
      </c>
      <c r="F26" s="8">
        <f t="shared" si="0"/>
        <v>3800</v>
      </c>
      <c r="G26" s="8">
        <f t="shared" si="1"/>
        <v>684</v>
      </c>
      <c r="H26" s="8">
        <f>'Equipments 2018'!I26</f>
        <v>947</v>
      </c>
      <c r="I26" s="63">
        <f t="shared" si="2"/>
        <v>777</v>
      </c>
      <c r="J26" s="46">
        <v>0.18</v>
      </c>
      <c r="K26">
        <f t="shared" si="3"/>
        <v>170</v>
      </c>
    </row>
    <row r="27" spans="1:11" ht="15">
      <c r="A27" s="14">
        <v>22</v>
      </c>
      <c r="B27" s="15" t="s">
        <v>112</v>
      </c>
      <c r="C27" s="14">
        <v>4</v>
      </c>
      <c r="D27" s="14">
        <v>1750</v>
      </c>
      <c r="E27" s="26">
        <v>31168</v>
      </c>
      <c r="F27" s="8">
        <f t="shared" si="0"/>
        <v>7000</v>
      </c>
      <c r="G27" s="8">
        <f t="shared" si="1"/>
        <v>1260</v>
      </c>
      <c r="H27" s="8">
        <f>'Equipments 2018'!I27</f>
        <v>1745</v>
      </c>
      <c r="I27" s="63">
        <f t="shared" si="2"/>
        <v>1431</v>
      </c>
      <c r="J27" s="46">
        <v>0.18</v>
      </c>
      <c r="K27">
        <f t="shared" si="3"/>
        <v>314</v>
      </c>
    </row>
    <row r="28" spans="1:11" ht="15">
      <c r="A28" s="14">
        <v>23</v>
      </c>
      <c r="B28" s="15" t="s">
        <v>113</v>
      </c>
      <c r="C28" s="14">
        <v>1</v>
      </c>
      <c r="D28" s="14">
        <v>4000</v>
      </c>
      <c r="E28" s="26">
        <v>31168</v>
      </c>
      <c r="F28" s="8">
        <f t="shared" si="0"/>
        <v>4000</v>
      </c>
      <c r="G28" s="8">
        <f t="shared" si="1"/>
        <v>720</v>
      </c>
      <c r="H28" s="8">
        <f>'Equipments 2018'!I28</f>
        <v>997</v>
      </c>
      <c r="I28" s="63">
        <f t="shared" si="2"/>
        <v>818</v>
      </c>
      <c r="J28" s="46">
        <v>0.18</v>
      </c>
      <c r="K28">
        <f t="shared" si="3"/>
        <v>179</v>
      </c>
    </row>
    <row r="29" spans="1:11" ht="15">
      <c r="A29" s="14">
        <v>24</v>
      </c>
      <c r="B29" s="15" t="s">
        <v>114</v>
      </c>
      <c r="C29" s="14">
        <v>1</v>
      </c>
      <c r="D29" s="14">
        <v>1500</v>
      </c>
      <c r="E29" s="26">
        <v>31168</v>
      </c>
      <c r="F29" s="8">
        <f t="shared" si="0"/>
        <v>1500</v>
      </c>
      <c r="G29" s="8">
        <f t="shared" si="1"/>
        <v>270</v>
      </c>
      <c r="H29" s="8">
        <f>'Equipments 2018'!I29</f>
        <v>374</v>
      </c>
      <c r="I29" s="63">
        <f t="shared" si="2"/>
        <v>307</v>
      </c>
      <c r="J29" s="46">
        <v>0.18</v>
      </c>
      <c r="K29">
        <f t="shared" si="3"/>
        <v>67</v>
      </c>
    </row>
    <row r="30" spans="1:11" ht="15">
      <c r="A30" s="14">
        <v>25</v>
      </c>
      <c r="B30" s="15" t="s">
        <v>115</v>
      </c>
      <c r="C30" s="14">
        <v>2</v>
      </c>
      <c r="D30" s="14">
        <v>950</v>
      </c>
      <c r="E30" s="26">
        <v>30864</v>
      </c>
      <c r="F30" s="8">
        <f t="shared" si="0"/>
        <v>1900</v>
      </c>
      <c r="G30" s="8">
        <f t="shared" si="1"/>
        <v>342</v>
      </c>
      <c r="H30" s="8">
        <f>'Equipments 2018'!I30</f>
        <v>473</v>
      </c>
      <c r="I30" s="63">
        <f t="shared" si="2"/>
        <v>388</v>
      </c>
      <c r="J30" s="46">
        <v>0.18</v>
      </c>
      <c r="K30">
        <f t="shared" si="3"/>
        <v>85</v>
      </c>
    </row>
    <row r="31" spans="1:11" ht="15">
      <c r="A31" s="14">
        <v>26</v>
      </c>
      <c r="B31" s="15" t="s">
        <v>116</v>
      </c>
      <c r="C31" s="14">
        <v>1</v>
      </c>
      <c r="D31" s="14">
        <v>4500</v>
      </c>
      <c r="E31" s="26">
        <v>31472</v>
      </c>
      <c r="F31" s="8">
        <f t="shared" si="0"/>
        <v>4500</v>
      </c>
      <c r="G31" s="8">
        <f t="shared" si="1"/>
        <v>810</v>
      </c>
      <c r="H31" s="8">
        <f>'Equipments 2018'!I31</f>
        <v>1122</v>
      </c>
      <c r="I31" s="63">
        <f t="shared" si="2"/>
        <v>920</v>
      </c>
      <c r="J31" s="46">
        <v>0.18</v>
      </c>
      <c r="K31">
        <f t="shared" si="3"/>
        <v>202</v>
      </c>
    </row>
    <row r="32" spans="1:11" ht="15">
      <c r="A32" s="14">
        <v>27</v>
      </c>
      <c r="B32" s="15" t="s">
        <v>117</v>
      </c>
      <c r="C32" s="14">
        <v>1</v>
      </c>
      <c r="D32" s="14">
        <v>1100</v>
      </c>
      <c r="E32" s="26">
        <v>33848</v>
      </c>
      <c r="F32" s="8">
        <f t="shared" si="0"/>
        <v>1100</v>
      </c>
      <c r="G32" s="8">
        <f t="shared" si="1"/>
        <v>198</v>
      </c>
      <c r="H32" s="8">
        <f>'Equipments 2018'!I32</f>
        <v>275</v>
      </c>
      <c r="I32" s="63">
        <f t="shared" si="2"/>
        <v>225</v>
      </c>
      <c r="J32" s="46">
        <v>0.18</v>
      </c>
      <c r="K32">
        <f t="shared" si="3"/>
        <v>50</v>
      </c>
    </row>
    <row r="33" spans="1:11" ht="15">
      <c r="A33" s="14">
        <v>28</v>
      </c>
      <c r="B33" s="15" t="s">
        <v>118</v>
      </c>
      <c r="C33" s="14">
        <v>5</v>
      </c>
      <c r="D33" s="14">
        <v>1300</v>
      </c>
      <c r="E33" s="26">
        <v>33147</v>
      </c>
      <c r="F33" s="8">
        <f t="shared" si="0"/>
        <v>6500</v>
      </c>
      <c r="G33" s="8">
        <f t="shared" si="1"/>
        <v>1170</v>
      </c>
      <c r="H33" s="8">
        <f>'Equipments 2018'!I33</f>
        <v>1620</v>
      </c>
      <c r="I33" s="63">
        <f t="shared" si="2"/>
        <v>1328</v>
      </c>
      <c r="J33" s="46">
        <v>0.18</v>
      </c>
      <c r="K33">
        <f t="shared" si="3"/>
        <v>292</v>
      </c>
    </row>
    <row r="34" spans="1:11" ht="15">
      <c r="A34" s="14">
        <v>29</v>
      </c>
      <c r="B34" s="15" t="s">
        <v>119</v>
      </c>
      <c r="C34" s="14">
        <v>1</v>
      </c>
      <c r="D34" s="14">
        <v>750</v>
      </c>
      <c r="E34" s="26">
        <v>33848</v>
      </c>
      <c r="F34" s="8">
        <f t="shared" si="0"/>
        <v>750</v>
      </c>
      <c r="G34" s="8">
        <f t="shared" si="1"/>
        <v>135</v>
      </c>
      <c r="H34" s="8">
        <f>'Equipments 2018'!I34</f>
        <v>187</v>
      </c>
      <c r="I34" s="63">
        <f t="shared" si="2"/>
        <v>153</v>
      </c>
      <c r="J34" s="46">
        <v>0.18</v>
      </c>
      <c r="K34">
        <f t="shared" si="3"/>
        <v>34</v>
      </c>
    </row>
    <row r="35" spans="1:11" ht="15">
      <c r="A35" s="14">
        <v>30</v>
      </c>
      <c r="B35" s="15" t="s">
        <v>120</v>
      </c>
      <c r="C35" s="14">
        <v>1</v>
      </c>
      <c r="D35" s="14">
        <v>3500</v>
      </c>
      <c r="E35" s="26">
        <v>33848</v>
      </c>
      <c r="F35" s="8">
        <f t="shared" si="0"/>
        <v>3500</v>
      </c>
      <c r="G35" s="8">
        <f t="shared" si="1"/>
        <v>630</v>
      </c>
      <c r="H35" s="8">
        <f>'Equipments 2018'!I35</f>
        <v>872</v>
      </c>
      <c r="I35" s="63">
        <f t="shared" si="2"/>
        <v>715</v>
      </c>
      <c r="J35" s="46">
        <v>0.18</v>
      </c>
      <c r="K35">
        <f t="shared" si="3"/>
        <v>157</v>
      </c>
    </row>
    <row r="36" spans="1:11" ht="15">
      <c r="A36" s="14">
        <v>31</v>
      </c>
      <c r="B36" s="15" t="s">
        <v>121</v>
      </c>
      <c r="C36" s="14">
        <v>1</v>
      </c>
      <c r="D36" s="14">
        <v>1300</v>
      </c>
      <c r="E36" s="26">
        <v>32782</v>
      </c>
      <c r="F36" s="8">
        <f t="shared" si="0"/>
        <v>1300</v>
      </c>
      <c r="G36" s="8">
        <f t="shared" si="1"/>
        <v>234</v>
      </c>
      <c r="H36" s="8">
        <f>'Equipments 2018'!I36</f>
        <v>324</v>
      </c>
      <c r="I36" s="63">
        <f t="shared" si="2"/>
        <v>266</v>
      </c>
      <c r="J36" s="46">
        <v>0.18</v>
      </c>
      <c r="K36">
        <f t="shared" si="3"/>
        <v>58</v>
      </c>
    </row>
    <row r="37" spans="1:11" ht="15">
      <c r="A37" s="14">
        <v>32</v>
      </c>
      <c r="B37" s="15" t="s">
        <v>122</v>
      </c>
      <c r="C37" s="14">
        <v>1</v>
      </c>
      <c r="D37" s="14">
        <v>1150</v>
      </c>
      <c r="E37" s="26">
        <v>33817</v>
      </c>
      <c r="F37" s="8">
        <f t="shared" si="0"/>
        <v>1150</v>
      </c>
      <c r="G37" s="8">
        <f t="shared" si="1"/>
        <v>207</v>
      </c>
      <c r="H37" s="8">
        <f>'Equipments 2018'!I37</f>
        <v>286</v>
      </c>
      <c r="I37" s="63">
        <f t="shared" si="2"/>
        <v>235</v>
      </c>
      <c r="J37" s="46">
        <v>0.18</v>
      </c>
      <c r="K37">
        <f t="shared" si="3"/>
        <v>51</v>
      </c>
    </row>
    <row r="38" spans="1:11" ht="15">
      <c r="A38" s="14">
        <v>33</v>
      </c>
      <c r="B38" s="15" t="s">
        <v>111</v>
      </c>
      <c r="C38" s="14">
        <v>2</v>
      </c>
      <c r="D38" s="14">
        <v>750</v>
      </c>
      <c r="E38" s="26">
        <v>33695</v>
      </c>
      <c r="F38" s="8">
        <f t="shared" si="0"/>
        <v>1500</v>
      </c>
      <c r="G38" s="8">
        <f t="shared" si="1"/>
        <v>270</v>
      </c>
      <c r="H38" s="8">
        <f>'Equipments 2018'!I38</f>
        <v>374</v>
      </c>
      <c r="I38" s="63">
        <f t="shared" si="2"/>
        <v>307</v>
      </c>
      <c r="J38" s="46">
        <v>0.18</v>
      </c>
      <c r="K38">
        <f t="shared" si="3"/>
        <v>67</v>
      </c>
    </row>
    <row r="39" spans="1:11" ht="15">
      <c r="A39" s="14">
        <v>34</v>
      </c>
      <c r="B39" s="15" t="s">
        <v>124</v>
      </c>
      <c r="C39" s="14">
        <v>1</v>
      </c>
      <c r="D39" s="14">
        <v>6500</v>
      </c>
      <c r="E39" s="26">
        <v>32568</v>
      </c>
      <c r="F39" s="8">
        <f t="shared" si="0"/>
        <v>6500</v>
      </c>
      <c r="G39" s="8">
        <f t="shared" si="1"/>
        <v>1170</v>
      </c>
      <c r="H39" s="8">
        <f>'Equipments 2018'!I39</f>
        <v>1620</v>
      </c>
      <c r="I39" s="63">
        <f t="shared" si="2"/>
        <v>1328</v>
      </c>
      <c r="J39" s="46">
        <v>0.18</v>
      </c>
      <c r="K39">
        <f t="shared" si="3"/>
        <v>292</v>
      </c>
    </row>
    <row r="40" spans="1:11" ht="15">
      <c r="A40" s="14">
        <v>35</v>
      </c>
      <c r="B40" s="15" t="s">
        <v>123</v>
      </c>
      <c r="C40" s="14">
        <v>2</v>
      </c>
      <c r="D40" s="14">
        <v>900</v>
      </c>
      <c r="E40" s="26">
        <v>32568</v>
      </c>
      <c r="F40" s="8">
        <f t="shared" si="0"/>
        <v>1800</v>
      </c>
      <c r="G40" s="8">
        <f t="shared" si="1"/>
        <v>324</v>
      </c>
      <c r="H40" s="8">
        <f>'Equipments 2018'!I40</f>
        <v>449</v>
      </c>
      <c r="I40" s="63">
        <f t="shared" si="2"/>
        <v>368</v>
      </c>
      <c r="J40" s="46">
        <v>0.18</v>
      </c>
      <c r="K40">
        <f t="shared" si="3"/>
        <v>81</v>
      </c>
    </row>
    <row r="41" spans="1:11" ht="15">
      <c r="A41" s="14">
        <v>36</v>
      </c>
      <c r="B41" s="15" t="s">
        <v>119</v>
      </c>
      <c r="C41" s="14">
        <v>2</v>
      </c>
      <c r="D41" s="14">
        <v>800</v>
      </c>
      <c r="E41" s="26">
        <v>32234</v>
      </c>
      <c r="F41" s="8">
        <f t="shared" si="0"/>
        <v>1600</v>
      </c>
      <c r="G41" s="8">
        <f t="shared" si="1"/>
        <v>288</v>
      </c>
      <c r="H41" s="8">
        <f>'Equipments 2018'!I41</f>
        <v>399</v>
      </c>
      <c r="I41" s="63">
        <f t="shared" si="2"/>
        <v>327</v>
      </c>
      <c r="J41" s="46">
        <v>0.18</v>
      </c>
      <c r="K41">
        <f t="shared" si="3"/>
        <v>72</v>
      </c>
    </row>
    <row r="42" spans="1:11" ht="15">
      <c r="A42" s="14">
        <v>37</v>
      </c>
      <c r="B42" s="15" t="s">
        <v>105</v>
      </c>
      <c r="C42" s="14">
        <v>30</v>
      </c>
      <c r="D42" s="14">
        <v>1450</v>
      </c>
      <c r="E42" s="6" t="s">
        <v>25</v>
      </c>
      <c r="F42" s="8">
        <f t="shared" si="0"/>
        <v>43500</v>
      </c>
      <c r="G42" s="8">
        <f t="shared" si="1"/>
        <v>7830</v>
      </c>
      <c r="H42" s="8">
        <f>'Equipments 2018'!I42</f>
        <v>10844</v>
      </c>
      <c r="I42" s="63">
        <f t="shared" si="2"/>
        <v>8892</v>
      </c>
      <c r="J42" s="46">
        <v>0.18</v>
      </c>
      <c r="K42">
        <f t="shared" si="3"/>
        <v>1952</v>
      </c>
    </row>
    <row r="43" spans="1:11" ht="15">
      <c r="A43" s="14">
        <v>38</v>
      </c>
      <c r="B43" s="15" t="s">
        <v>125</v>
      </c>
      <c r="C43" s="14">
        <v>2</v>
      </c>
      <c r="D43" s="14">
        <v>850</v>
      </c>
      <c r="E43" s="26">
        <v>32721</v>
      </c>
      <c r="F43" s="8">
        <f t="shared" si="0"/>
        <v>1700</v>
      </c>
      <c r="G43" s="8">
        <f t="shared" si="1"/>
        <v>306</v>
      </c>
      <c r="H43" s="8">
        <f>'Equipments 2018'!I43</f>
        <v>424</v>
      </c>
      <c r="I43" s="63">
        <f t="shared" si="2"/>
        <v>348</v>
      </c>
      <c r="J43" s="46">
        <v>0.18</v>
      </c>
      <c r="K43">
        <f t="shared" si="3"/>
        <v>76</v>
      </c>
    </row>
    <row r="44" spans="1:11" ht="15">
      <c r="A44" s="14">
        <v>39</v>
      </c>
      <c r="B44" s="15" t="s">
        <v>131</v>
      </c>
      <c r="C44" s="14">
        <v>1</v>
      </c>
      <c r="D44" s="14">
        <v>1250</v>
      </c>
      <c r="E44" s="26">
        <v>33635</v>
      </c>
      <c r="F44" s="8">
        <f t="shared" si="0"/>
        <v>1250</v>
      </c>
      <c r="G44" s="8">
        <f t="shared" si="1"/>
        <v>225</v>
      </c>
      <c r="H44" s="8">
        <f>'Equipments 2018'!I44</f>
        <v>312</v>
      </c>
      <c r="I44" s="63">
        <f t="shared" si="2"/>
        <v>256</v>
      </c>
      <c r="J44" s="46">
        <v>0.18</v>
      </c>
      <c r="K44">
        <f t="shared" si="3"/>
        <v>56</v>
      </c>
    </row>
    <row r="45" spans="1:11" ht="15">
      <c r="A45" s="14">
        <v>40</v>
      </c>
      <c r="B45" s="15" t="s">
        <v>126</v>
      </c>
      <c r="C45" s="14">
        <v>2</v>
      </c>
      <c r="D45" s="14">
        <v>1500</v>
      </c>
      <c r="E45" s="26">
        <v>33635</v>
      </c>
      <c r="F45" s="8">
        <f t="shared" si="0"/>
        <v>3000</v>
      </c>
      <c r="G45" s="8">
        <f t="shared" si="1"/>
        <v>540</v>
      </c>
      <c r="H45" s="8">
        <f>'Equipments 2018'!I45</f>
        <v>748</v>
      </c>
      <c r="I45" s="63">
        <f t="shared" si="2"/>
        <v>613</v>
      </c>
      <c r="J45" s="46">
        <v>0.18</v>
      </c>
      <c r="K45">
        <f t="shared" si="3"/>
        <v>135</v>
      </c>
    </row>
    <row r="46" spans="1:11" ht="15">
      <c r="A46" s="14">
        <v>41</v>
      </c>
      <c r="B46" s="15" t="s">
        <v>127</v>
      </c>
      <c r="C46" s="14">
        <v>2</v>
      </c>
      <c r="D46" s="14">
        <v>850</v>
      </c>
      <c r="E46" s="26">
        <v>33635</v>
      </c>
      <c r="F46" s="8">
        <f t="shared" si="0"/>
        <v>1700</v>
      </c>
      <c r="G46" s="8">
        <f t="shared" si="1"/>
        <v>306</v>
      </c>
      <c r="H46" s="8">
        <f>'Equipments 2018'!I46</f>
        <v>424</v>
      </c>
      <c r="I46" s="63">
        <f t="shared" si="2"/>
        <v>348</v>
      </c>
      <c r="J46" s="46">
        <v>0.18</v>
      </c>
      <c r="K46">
        <f t="shared" si="3"/>
        <v>76</v>
      </c>
    </row>
    <row r="47" spans="1:11" ht="15">
      <c r="A47" s="14">
        <v>42</v>
      </c>
      <c r="B47" s="15" t="s">
        <v>128</v>
      </c>
      <c r="C47" s="14">
        <v>4</v>
      </c>
      <c r="D47" s="14">
        <v>1650</v>
      </c>
      <c r="E47" s="26">
        <v>35309</v>
      </c>
      <c r="F47" s="8">
        <f t="shared" si="0"/>
        <v>6600</v>
      </c>
      <c r="G47" s="8">
        <f t="shared" si="1"/>
        <v>1188</v>
      </c>
      <c r="H47" s="8">
        <f>'Equipments 2018'!I47</f>
        <v>1646</v>
      </c>
      <c r="I47" s="63">
        <f t="shared" si="2"/>
        <v>1350</v>
      </c>
      <c r="J47" s="46">
        <v>0.18</v>
      </c>
      <c r="K47">
        <f t="shared" si="3"/>
        <v>296</v>
      </c>
    </row>
    <row r="48" spans="1:11" ht="15">
      <c r="A48" s="14">
        <v>43</v>
      </c>
      <c r="B48" s="15" t="s">
        <v>129</v>
      </c>
      <c r="C48" s="14">
        <v>26</v>
      </c>
      <c r="D48" s="14">
        <v>850</v>
      </c>
      <c r="E48" s="26">
        <v>35309</v>
      </c>
      <c r="F48" s="8">
        <f t="shared" si="0"/>
        <v>22100</v>
      </c>
      <c r="G48" s="8">
        <f t="shared" si="1"/>
        <v>3978</v>
      </c>
      <c r="H48" s="8">
        <f>'Equipments 2018'!I48</f>
        <v>5509</v>
      </c>
      <c r="I48" s="63">
        <f t="shared" si="2"/>
        <v>4517</v>
      </c>
      <c r="J48" s="46">
        <v>0.18</v>
      </c>
      <c r="K48">
        <f t="shared" si="3"/>
        <v>992</v>
      </c>
    </row>
    <row r="49" spans="1:11" ht="15">
      <c r="A49" s="14">
        <v>44</v>
      </c>
      <c r="B49" s="15" t="s">
        <v>130</v>
      </c>
      <c r="C49" s="14">
        <v>4</v>
      </c>
      <c r="D49" s="14">
        <v>700</v>
      </c>
      <c r="E49" s="26">
        <v>33817</v>
      </c>
      <c r="F49" s="8">
        <f t="shared" si="0"/>
        <v>2800</v>
      </c>
      <c r="G49" s="8">
        <f t="shared" si="1"/>
        <v>504</v>
      </c>
      <c r="H49" s="8">
        <f>'Equipments 2018'!I49</f>
        <v>698</v>
      </c>
      <c r="I49" s="63">
        <f t="shared" si="2"/>
        <v>572</v>
      </c>
      <c r="J49" s="46">
        <v>0.18</v>
      </c>
      <c r="K49">
        <f t="shared" si="3"/>
        <v>126</v>
      </c>
    </row>
    <row r="50" spans="1:11" ht="15">
      <c r="A50" s="14">
        <v>45</v>
      </c>
      <c r="B50" s="15" t="s">
        <v>128</v>
      </c>
      <c r="C50" s="14">
        <v>4</v>
      </c>
      <c r="D50" s="14">
        <v>4750</v>
      </c>
      <c r="E50" s="26">
        <v>41306</v>
      </c>
      <c r="F50" s="8">
        <f t="shared" si="0"/>
        <v>19000</v>
      </c>
      <c r="G50" s="8">
        <f t="shared" si="1"/>
        <v>3420</v>
      </c>
      <c r="H50" s="8">
        <f>'Equipments 2018'!I50</f>
        <v>4736</v>
      </c>
      <c r="I50" s="63">
        <f t="shared" si="2"/>
        <v>3884</v>
      </c>
      <c r="J50" s="46">
        <v>0.18</v>
      </c>
      <c r="K50">
        <f t="shared" si="3"/>
        <v>852</v>
      </c>
    </row>
    <row r="51" spans="1:9" ht="15.75">
      <c r="A51" s="42"/>
      <c r="B51" s="42"/>
      <c r="C51" s="42"/>
      <c r="D51" s="42"/>
      <c r="E51" s="42"/>
      <c r="F51" s="18">
        <f>SUM(F6:F50)</f>
        <v>248000</v>
      </c>
      <c r="G51" s="18"/>
      <c r="H51" s="18">
        <f>SUM(H6:H50)</f>
        <v>61820</v>
      </c>
      <c r="I51" s="63">
        <f>SUM(I6:I50)</f>
        <v>50695</v>
      </c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12.75">
      <c r="A56" s="1"/>
      <c r="B56" s="1"/>
      <c r="C56" s="1"/>
      <c r="D56" s="1"/>
      <c r="E56" s="1"/>
      <c r="F56" s="1"/>
      <c r="G56" s="1"/>
      <c r="H56" s="1"/>
    </row>
    <row r="57" spans="1:8" ht="12.75">
      <c r="A57" s="1"/>
      <c r="B57" s="1"/>
      <c r="C57" s="1"/>
      <c r="D57" s="1"/>
      <c r="E57" s="1"/>
      <c r="F57" s="1"/>
      <c r="G57" s="1"/>
      <c r="H57" s="1"/>
    </row>
    <row r="58" spans="1:8" ht="12.75">
      <c r="A58" s="1"/>
      <c r="B58" s="1"/>
      <c r="C58" s="1"/>
      <c r="D58" s="1"/>
      <c r="E58" s="1"/>
      <c r="F58" s="1"/>
      <c r="G58" s="1"/>
      <c r="H58" s="1"/>
    </row>
    <row r="59" spans="1:8" ht="12.75">
      <c r="A59" s="1"/>
      <c r="B59" s="1"/>
      <c r="C59" s="1"/>
      <c r="D59" s="1"/>
      <c r="E59" s="1"/>
      <c r="F59" s="1"/>
      <c r="G59" s="1"/>
      <c r="H59" s="1"/>
    </row>
    <row r="60" spans="1:8" ht="12.75">
      <c r="A60" s="1"/>
      <c r="B60" s="1"/>
      <c r="C60" s="1"/>
      <c r="D60" s="1"/>
      <c r="E60" s="1"/>
      <c r="F60" s="1"/>
      <c r="G60" s="1"/>
      <c r="H60" s="1"/>
    </row>
    <row r="61" spans="1:8" ht="12.75">
      <c r="A61" s="1"/>
      <c r="B61" s="1"/>
      <c r="C61" s="1"/>
      <c r="D61" s="1"/>
      <c r="E61" s="1"/>
      <c r="F61" s="1"/>
      <c r="G61" s="1"/>
      <c r="H61" s="1"/>
    </row>
    <row r="62" spans="1:8" ht="12.75">
      <c r="A62" s="1"/>
      <c r="B62" s="1"/>
      <c r="C62" s="1"/>
      <c r="D62" s="1"/>
      <c r="E62" s="1"/>
      <c r="F62" s="1"/>
      <c r="G62" s="1"/>
      <c r="H62" s="1"/>
    </row>
    <row r="63" spans="1:8" ht="12.75">
      <c r="A63" s="1"/>
      <c r="B63" s="1"/>
      <c r="C63" s="1"/>
      <c r="D63" s="1"/>
      <c r="E63" s="1"/>
      <c r="F63" s="1"/>
      <c r="G63" s="1"/>
      <c r="H63" s="1"/>
    </row>
    <row r="64" spans="1:8" ht="12.75">
      <c r="A64" s="1"/>
      <c r="B64" s="1"/>
      <c r="C64" s="1"/>
      <c r="D64" s="1"/>
      <c r="E64" s="1"/>
      <c r="F64" s="1"/>
      <c r="G64" s="1"/>
      <c r="H64" s="1"/>
    </row>
    <row r="65" spans="1:8" ht="12.75">
      <c r="A65" s="1"/>
      <c r="B65" s="1"/>
      <c r="C65" s="1"/>
      <c r="D65" s="1"/>
      <c r="E65" s="1"/>
      <c r="F65" s="1"/>
      <c r="G65" s="1"/>
      <c r="H65" s="1"/>
    </row>
    <row r="66" spans="1:8" ht="12.75">
      <c r="A66" s="1"/>
      <c r="B66" s="1"/>
      <c r="C66" s="1"/>
      <c r="D66" s="1"/>
      <c r="E66" s="1"/>
      <c r="F66" s="1"/>
      <c r="G66" s="1"/>
      <c r="H66" s="1"/>
    </row>
    <row r="67" spans="1:8" ht="12.75">
      <c r="A67" s="1"/>
      <c r="B67" s="1"/>
      <c r="C67" s="1"/>
      <c r="D67" s="1"/>
      <c r="E67" s="1"/>
      <c r="F67" s="1"/>
      <c r="G67" s="1"/>
      <c r="H67" s="1"/>
    </row>
    <row r="68" spans="1:8" ht="12.75">
      <c r="A68" s="1"/>
      <c r="B68" s="1"/>
      <c r="C68" s="1"/>
      <c r="D68" s="1"/>
      <c r="E68" s="1"/>
      <c r="F68" s="1"/>
      <c r="G68" s="1"/>
      <c r="H68" s="1"/>
    </row>
    <row r="69" spans="1:8" ht="12.75">
      <c r="A69" s="1"/>
      <c r="B69" s="1"/>
      <c r="C69" s="1"/>
      <c r="D69" s="1"/>
      <c r="E69" s="1"/>
      <c r="F69" s="1"/>
      <c r="G69" s="1"/>
      <c r="H69" s="1"/>
    </row>
    <row r="70" spans="1:8" ht="12.75">
      <c r="A70" s="1"/>
      <c r="B70" s="1"/>
      <c r="C70" s="1"/>
      <c r="D70" s="1"/>
      <c r="E70" s="1"/>
      <c r="F70" s="1"/>
      <c r="G70" s="1"/>
      <c r="H70" s="1"/>
    </row>
    <row r="71" spans="1:8" ht="12.75">
      <c r="A71" s="1"/>
      <c r="B71" s="1"/>
      <c r="C71" s="1"/>
      <c r="D71" s="1"/>
      <c r="E71" s="1"/>
      <c r="F71" s="1"/>
      <c r="G71" s="1"/>
      <c r="H71" s="1"/>
    </row>
    <row r="72" spans="1:8" ht="12.75">
      <c r="A72" s="1"/>
      <c r="B72" s="1"/>
      <c r="C72" s="1"/>
      <c r="D72" s="1"/>
      <c r="E72" s="1"/>
      <c r="F72" s="1"/>
      <c r="G72" s="1"/>
      <c r="H72" s="1"/>
    </row>
    <row r="73" spans="1:8" ht="12.75">
      <c r="A73" s="1"/>
      <c r="B73" s="1"/>
      <c r="C73" s="1"/>
      <c r="D73" s="1"/>
      <c r="E73" s="1"/>
      <c r="F73" s="1"/>
      <c r="G73" s="1"/>
      <c r="H73" s="1"/>
    </row>
    <row r="74" spans="1:8" ht="12.75">
      <c r="A74" s="1"/>
      <c r="B74" s="1"/>
      <c r="C74" s="1"/>
      <c r="D74" s="1"/>
      <c r="E74" s="1"/>
      <c r="F74" s="1"/>
      <c r="G74" s="1"/>
      <c r="H74" s="1"/>
    </row>
    <row r="75" spans="1:8" ht="12.75">
      <c r="A75" s="1"/>
      <c r="B75" s="1"/>
      <c r="C75" s="1"/>
      <c r="D75" s="1"/>
      <c r="E75" s="1"/>
      <c r="F75" s="1"/>
      <c r="G75" s="1"/>
      <c r="H75" s="1"/>
    </row>
    <row r="76" spans="1:8" ht="12.75">
      <c r="A76" s="1"/>
      <c r="B76" s="1"/>
      <c r="C76" s="1"/>
      <c r="D76" s="1"/>
      <c r="E76" s="1"/>
      <c r="F76" s="1"/>
      <c r="G76" s="1"/>
      <c r="H76" s="1"/>
    </row>
    <row r="77" spans="1:8" ht="12.75">
      <c r="A77" s="1"/>
      <c r="B77" s="1"/>
      <c r="C77" s="1"/>
      <c r="D77" s="1"/>
      <c r="E77" s="1"/>
      <c r="F77" s="1"/>
      <c r="G77" s="1"/>
      <c r="H77" s="1"/>
    </row>
    <row r="78" spans="1:8" ht="12.75">
      <c r="A78" s="1"/>
      <c r="B78" s="1"/>
      <c r="C78" s="1"/>
      <c r="D78" s="1"/>
      <c r="E78" s="1"/>
      <c r="F78" s="1"/>
      <c r="G78" s="1"/>
      <c r="H78" s="1"/>
    </row>
    <row r="79" spans="1:8" ht="12.75">
      <c r="A79" s="1"/>
      <c r="B79" s="1"/>
      <c r="C79" s="1"/>
      <c r="D79" s="1"/>
      <c r="E79" s="1"/>
      <c r="F79" s="1"/>
      <c r="G79" s="1"/>
      <c r="H79" s="1"/>
    </row>
    <row r="80" spans="1:8" ht="12.75">
      <c r="A80" s="1"/>
      <c r="B80" s="1"/>
      <c r="C80" s="1"/>
      <c r="D80" s="1"/>
      <c r="E80" s="1"/>
      <c r="F80" s="1"/>
      <c r="G80" s="1"/>
      <c r="H80" s="1"/>
    </row>
    <row r="81" spans="1:8" ht="12.75">
      <c r="A81" s="1"/>
      <c r="B81" s="1"/>
      <c r="C81" s="1"/>
      <c r="D81" s="1"/>
      <c r="E81" s="1"/>
      <c r="F81" s="1"/>
      <c r="G81" s="1"/>
      <c r="H81" s="1"/>
    </row>
    <row r="82" spans="1:8" ht="12.75">
      <c r="A82" s="1"/>
      <c r="B82" s="1"/>
      <c r="C82" s="1"/>
      <c r="D82" s="1"/>
      <c r="E82" s="1"/>
      <c r="F82" s="1"/>
      <c r="G82" s="1"/>
      <c r="H82" s="1"/>
    </row>
    <row r="83" spans="1:8" ht="12.75">
      <c r="A83" s="1"/>
      <c r="B83" s="1"/>
      <c r="C83" s="1"/>
      <c r="D83" s="1"/>
      <c r="E83" s="1"/>
      <c r="F83" s="1"/>
      <c r="G83" s="1"/>
      <c r="H83" s="1"/>
    </row>
    <row r="84" spans="1:8" ht="12.75">
      <c r="A84" s="1"/>
      <c r="B84" s="1"/>
      <c r="C84" s="1"/>
      <c r="D84" s="1"/>
      <c r="E84" s="1"/>
      <c r="F84" s="1"/>
      <c r="G84" s="1"/>
      <c r="H84" s="1"/>
    </row>
    <row r="85" spans="1:8" ht="12.75">
      <c r="A85" s="1"/>
      <c r="B85" s="1"/>
      <c r="C85" s="1"/>
      <c r="D85" s="1"/>
      <c r="E85" s="1"/>
      <c r="F85" s="1"/>
      <c r="G85" s="1"/>
      <c r="H85" s="1"/>
    </row>
    <row r="86" spans="1:8" ht="12.75">
      <c r="A86" s="1"/>
      <c r="B86" s="1"/>
      <c r="C86" s="1"/>
      <c r="D86" s="1"/>
      <c r="E86" s="1"/>
      <c r="F86" s="1"/>
      <c r="G86" s="1"/>
      <c r="H86" s="1"/>
    </row>
    <row r="87" spans="1:8" ht="12.75">
      <c r="A87" s="1"/>
      <c r="B87" s="1"/>
      <c r="C87" s="1"/>
      <c r="D87" s="1"/>
      <c r="E87" s="1"/>
      <c r="F87" s="1"/>
      <c r="G87" s="1"/>
      <c r="H87" s="1"/>
    </row>
    <row r="88" spans="1:8" ht="12.75">
      <c r="A88" s="1"/>
      <c r="B88" s="1"/>
      <c r="C88" s="1"/>
      <c r="D88" s="1"/>
      <c r="E88" s="1"/>
      <c r="F88" s="1"/>
      <c r="G88" s="1"/>
      <c r="H88" s="1"/>
    </row>
    <row r="89" spans="1:8" ht="12.75">
      <c r="A89" s="1"/>
      <c r="B89" s="1"/>
      <c r="C89" s="1"/>
      <c r="D89" s="1"/>
      <c r="E89" s="1"/>
      <c r="F89" s="1"/>
      <c r="G89" s="1"/>
      <c r="H89" s="1"/>
    </row>
    <row r="90" spans="1:8" ht="12.75">
      <c r="A90" s="1"/>
      <c r="B90" s="1"/>
      <c r="C90" s="1"/>
      <c r="D90" s="1"/>
      <c r="E90" s="1"/>
      <c r="F90" s="1"/>
      <c r="G90" s="1"/>
      <c r="H90" s="1"/>
    </row>
    <row r="91" spans="1:8" ht="12.75">
      <c r="A91" s="1"/>
      <c r="B91" s="1"/>
      <c r="C91" s="1"/>
      <c r="D91" s="1"/>
      <c r="E91" s="1"/>
      <c r="F91" s="1"/>
      <c r="G91" s="1"/>
      <c r="H91" s="1"/>
    </row>
    <row r="92" spans="1:8" ht="12.75">
      <c r="A92" s="1"/>
      <c r="B92" s="1"/>
      <c r="C92" s="1"/>
      <c r="D92" s="1"/>
      <c r="E92" s="1"/>
      <c r="F92" s="1"/>
      <c r="G92" s="1"/>
      <c r="H92" s="1"/>
    </row>
    <row r="93" spans="1:8" ht="12.75">
      <c r="A93" s="1"/>
      <c r="B93" s="1"/>
      <c r="C93" s="1"/>
      <c r="D93" s="1"/>
      <c r="E93" s="1"/>
      <c r="F93" s="1"/>
      <c r="G93" s="1"/>
      <c r="H93" s="1"/>
    </row>
    <row r="94" spans="1:8" ht="12.75">
      <c r="A94" s="1"/>
      <c r="B94" s="1"/>
      <c r="C94" s="1"/>
      <c r="D94" s="1"/>
      <c r="E94" s="1"/>
      <c r="F94" s="1"/>
      <c r="G94" s="1"/>
      <c r="H94" s="1"/>
    </row>
    <row r="95" spans="1:8" ht="12.75">
      <c r="A95" s="1"/>
      <c r="B95" s="1"/>
      <c r="C95" s="1"/>
      <c r="D95" s="1"/>
      <c r="E95" s="1"/>
      <c r="F95" s="1"/>
      <c r="G95" s="1"/>
      <c r="H95" s="1"/>
    </row>
    <row r="96" spans="1:8" ht="12.75">
      <c r="A96" s="1"/>
      <c r="B96" s="1"/>
      <c r="C96" s="1"/>
      <c r="D96" s="1"/>
      <c r="E96" s="1"/>
      <c r="F96" s="1"/>
      <c r="G96" s="1"/>
      <c r="H96" s="1"/>
    </row>
    <row r="97" spans="1:8" ht="12.75">
      <c r="A97" s="1"/>
      <c r="B97" s="1"/>
      <c r="C97" s="1"/>
      <c r="D97" s="1"/>
      <c r="E97" s="1"/>
      <c r="F97" s="1"/>
      <c r="G97" s="1"/>
      <c r="H97" s="1"/>
    </row>
    <row r="98" spans="1:8" ht="12.75">
      <c r="A98" s="1"/>
      <c r="B98" s="1"/>
      <c r="C98" s="1"/>
      <c r="D98" s="1"/>
      <c r="E98" s="1"/>
      <c r="F98" s="1"/>
      <c r="G98" s="1"/>
      <c r="H98" s="1"/>
    </row>
    <row r="99" spans="1:8" ht="12.75">
      <c r="A99" s="1"/>
      <c r="B99" s="1"/>
      <c r="C99" s="1"/>
      <c r="D99" s="1"/>
      <c r="E99" s="1"/>
      <c r="F99" s="1"/>
      <c r="G99" s="1"/>
      <c r="H99" s="1"/>
    </row>
    <row r="100" spans="1:8" ht="12.75">
      <c r="A100" s="1"/>
      <c r="B100" s="1"/>
      <c r="C100" s="1"/>
      <c r="D100" s="1"/>
      <c r="E100" s="1"/>
      <c r="F100" s="1"/>
      <c r="G100" s="1"/>
      <c r="H100" s="1"/>
    </row>
    <row r="101" spans="1:8" ht="12.75">
      <c r="A101" s="1"/>
      <c r="B101" s="1"/>
      <c r="C101" s="1"/>
      <c r="D101" s="1"/>
      <c r="E101" s="1"/>
      <c r="F101" s="1"/>
      <c r="G101" s="1"/>
      <c r="H101" s="1"/>
    </row>
    <row r="102" spans="1:8" ht="12.75">
      <c r="A102" s="1"/>
      <c r="B102" s="1"/>
      <c r="C102" s="1"/>
      <c r="D102" s="1"/>
      <c r="E102" s="1"/>
      <c r="F102" s="1"/>
      <c r="G102" s="1"/>
      <c r="H102" s="1"/>
    </row>
    <row r="103" spans="1:8" ht="12.75">
      <c r="A103" s="1"/>
      <c r="B103" s="1"/>
      <c r="C103" s="1"/>
      <c r="D103" s="1"/>
      <c r="E103" s="1"/>
      <c r="F103" s="1"/>
      <c r="G103" s="1"/>
      <c r="H103" s="1"/>
    </row>
    <row r="104" spans="1:8" ht="12.75">
      <c r="A104" s="1"/>
      <c r="B104" s="1"/>
      <c r="C104" s="1"/>
      <c r="D104" s="1"/>
      <c r="E104" s="1"/>
      <c r="F104" s="1"/>
      <c r="G104" s="1"/>
      <c r="H104" s="1"/>
    </row>
    <row r="105" spans="1:8" ht="12.75">
      <c r="A105" s="1"/>
      <c r="B105" s="1"/>
      <c r="C105" s="1"/>
      <c r="D105" s="1"/>
      <c r="E105" s="1"/>
      <c r="F105" s="1"/>
      <c r="G105" s="1"/>
      <c r="H105" s="1"/>
    </row>
    <row r="106" spans="1:8" ht="12.75">
      <c r="A106" s="1"/>
      <c r="B106" s="1"/>
      <c r="C106" s="1"/>
      <c r="D106" s="1"/>
      <c r="E106" s="1"/>
      <c r="F106" s="1"/>
      <c r="G106" s="1"/>
      <c r="H106" s="1"/>
    </row>
    <row r="107" spans="1:8" ht="12.75">
      <c r="A107" s="1"/>
      <c r="B107" s="1"/>
      <c r="C107" s="1"/>
      <c r="D107" s="1"/>
      <c r="E107" s="1"/>
      <c r="F107" s="1"/>
      <c r="G107" s="1"/>
      <c r="H107" s="1"/>
    </row>
    <row r="108" spans="1:8" ht="12.75">
      <c r="A108" s="1"/>
      <c r="B108" s="1"/>
      <c r="C108" s="1"/>
      <c r="D108" s="1"/>
      <c r="E108" s="1"/>
      <c r="F108" s="1"/>
      <c r="G108" s="1"/>
      <c r="H108" s="1"/>
    </row>
    <row r="109" spans="1:8" ht="12.75">
      <c r="A109" s="1"/>
      <c r="B109" s="1"/>
      <c r="C109" s="1"/>
      <c r="D109" s="1"/>
      <c r="E109" s="1"/>
      <c r="F109" s="1"/>
      <c r="G109" s="1"/>
      <c r="H109" s="1"/>
    </row>
    <row r="110" spans="1:8" ht="12.75">
      <c r="A110" s="1"/>
      <c r="B110" s="1"/>
      <c r="C110" s="1"/>
      <c r="D110" s="1"/>
      <c r="E110" s="1"/>
      <c r="F110" s="1"/>
      <c r="G110" s="1"/>
      <c r="H110" s="1"/>
    </row>
    <row r="111" spans="1:8" ht="12.75">
      <c r="A111" s="1"/>
      <c r="B111" s="1"/>
      <c r="C111" s="1"/>
      <c r="D111" s="1"/>
      <c r="E111" s="1"/>
      <c r="F111" s="1"/>
      <c r="G111" s="1"/>
      <c r="H111" s="1"/>
    </row>
    <row r="112" spans="1:8" ht="12.75">
      <c r="A112" s="1"/>
      <c r="B112" s="1"/>
      <c r="C112" s="1"/>
      <c r="D112" s="1"/>
      <c r="E112" s="1"/>
      <c r="F112" s="1"/>
      <c r="G112" s="1"/>
      <c r="H112" s="1"/>
    </row>
    <row r="113" spans="1:8" ht="12.75">
      <c r="A113" s="1"/>
      <c r="B113" s="1"/>
      <c r="C113" s="1"/>
      <c r="D113" s="1"/>
      <c r="E113" s="1"/>
      <c r="F113" s="1"/>
      <c r="G113" s="1"/>
      <c r="H113" s="1"/>
    </row>
    <row r="114" spans="1:8" ht="12.75">
      <c r="A114" s="1"/>
      <c r="B114" s="1"/>
      <c r="C114" s="1"/>
      <c r="D114" s="1"/>
      <c r="E114" s="1"/>
      <c r="F114" s="1"/>
      <c r="G114" s="1"/>
      <c r="H114" s="1"/>
    </row>
    <row r="115" spans="1:8" ht="12.75">
      <c r="A115" s="1"/>
      <c r="B115" s="1"/>
      <c r="C115" s="1"/>
      <c r="D115" s="1"/>
      <c r="E115" s="1"/>
      <c r="F115" s="1"/>
      <c r="G115" s="1"/>
      <c r="H115" s="1"/>
    </row>
    <row r="116" spans="1:8" ht="12.75">
      <c r="A116" s="1"/>
      <c r="B116" s="1"/>
      <c r="C116" s="1"/>
      <c r="D116" s="1"/>
      <c r="E116" s="1"/>
      <c r="F116" s="1"/>
      <c r="G116" s="1"/>
      <c r="H116" s="1"/>
    </row>
    <row r="117" spans="1:8" ht="12.75">
      <c r="A117" s="1"/>
      <c r="B117" s="1"/>
      <c r="C117" s="1"/>
      <c r="D117" s="1"/>
      <c r="E117" s="1"/>
      <c r="F117" s="1"/>
      <c r="G117" s="1"/>
      <c r="H117" s="1"/>
    </row>
    <row r="118" spans="1:8" ht="12.75">
      <c r="A118" s="1"/>
      <c r="B118" s="1"/>
      <c r="C118" s="1"/>
      <c r="D118" s="1"/>
      <c r="E118" s="1"/>
      <c r="F118" s="1"/>
      <c r="G118" s="1"/>
      <c r="H118" s="1"/>
    </row>
    <row r="119" spans="1:8" ht="12.75">
      <c r="A119" s="1"/>
      <c r="B119" s="1"/>
      <c r="C119" s="1"/>
      <c r="D119" s="1"/>
      <c r="E119" s="1"/>
      <c r="F119" s="1"/>
      <c r="G119" s="1"/>
      <c r="H119" s="1"/>
    </row>
    <row r="120" spans="1:8" ht="12.75">
      <c r="A120" s="1"/>
      <c r="B120" s="1"/>
      <c r="C120" s="1"/>
      <c r="D120" s="1"/>
      <c r="E120" s="1"/>
      <c r="F120" s="1"/>
      <c r="G120" s="1"/>
      <c r="H120" s="1"/>
    </row>
    <row r="121" spans="1:8" ht="12.75">
      <c r="A121" s="1"/>
      <c r="B121" s="1"/>
      <c r="C121" s="1"/>
      <c r="D121" s="1"/>
      <c r="E121" s="1"/>
      <c r="F121" s="1"/>
      <c r="G121" s="1"/>
      <c r="H121" s="1"/>
    </row>
    <row r="122" spans="1:8" ht="12.75">
      <c r="A122" s="1"/>
      <c r="B122" s="1"/>
      <c r="C122" s="1"/>
      <c r="D122" s="1"/>
      <c r="E122" s="1"/>
      <c r="F122" s="1"/>
      <c r="G122" s="1"/>
      <c r="H122" s="1"/>
    </row>
    <row r="123" spans="1:8" ht="12.75">
      <c r="A123" s="1"/>
      <c r="B123" s="1"/>
      <c r="C123" s="1"/>
      <c r="D123" s="1"/>
      <c r="E123" s="1"/>
      <c r="F123" s="1"/>
      <c r="G123" s="1"/>
      <c r="H123" s="1"/>
    </row>
    <row r="124" spans="1:8" ht="12.75">
      <c r="A124" s="1"/>
      <c r="B124" s="1"/>
      <c r="C124" s="1"/>
      <c r="D124" s="1"/>
      <c r="E124" s="1"/>
      <c r="F124" s="1"/>
      <c r="G124" s="1"/>
      <c r="H124" s="1"/>
    </row>
    <row r="125" spans="1:8" ht="12.75">
      <c r="A125" s="1"/>
      <c r="B125" s="1"/>
      <c r="C125" s="1"/>
      <c r="D125" s="1"/>
      <c r="E125" s="1"/>
      <c r="F125" s="1"/>
      <c r="G125" s="1"/>
      <c r="H125" s="1"/>
    </row>
    <row r="126" spans="1:8" ht="12.75">
      <c r="A126" s="1"/>
      <c r="B126" s="1"/>
      <c r="C126" s="1"/>
      <c r="D126" s="1"/>
      <c r="E126" s="1"/>
      <c r="F126" s="1"/>
      <c r="G126" s="1"/>
      <c r="H126" s="1"/>
    </row>
    <row r="127" spans="1:8" ht="12.75">
      <c r="A127" s="1"/>
      <c r="B127" s="1"/>
      <c r="C127" s="1"/>
      <c r="D127" s="1"/>
      <c r="E127" s="1"/>
      <c r="F127" s="1"/>
      <c r="G127" s="1"/>
      <c r="H127" s="1"/>
    </row>
    <row r="128" spans="1:8" ht="12.75">
      <c r="A128" s="1"/>
      <c r="B128" s="1"/>
      <c r="C128" s="1"/>
      <c r="D128" s="1"/>
      <c r="E128" s="1"/>
      <c r="F128" s="1"/>
      <c r="G128" s="1"/>
      <c r="H128" s="1"/>
    </row>
    <row r="129" spans="1:8" ht="12.75">
      <c r="A129" s="1"/>
      <c r="B129" s="1"/>
      <c r="C129" s="1"/>
      <c r="D129" s="1"/>
      <c r="E129" s="1"/>
      <c r="F129" s="1"/>
      <c r="G129" s="1"/>
      <c r="H129" s="1"/>
    </row>
    <row r="130" spans="1:8" ht="12.75">
      <c r="A130" s="1"/>
      <c r="B130" s="1"/>
      <c r="C130" s="1"/>
      <c r="D130" s="1"/>
      <c r="E130" s="1"/>
      <c r="F130" s="1"/>
      <c r="G130" s="1"/>
      <c r="H130" s="1"/>
    </row>
    <row r="131" spans="1:8" ht="12.75">
      <c r="A131" s="1"/>
      <c r="B131" s="1"/>
      <c r="C131" s="1"/>
      <c r="D131" s="1"/>
      <c r="E131" s="1"/>
      <c r="F131" s="1"/>
      <c r="G131" s="1"/>
      <c r="H131" s="1"/>
    </row>
    <row r="132" spans="1:8" ht="12.75">
      <c r="A132" s="1"/>
      <c r="B132" s="1"/>
      <c r="C132" s="1"/>
      <c r="D132" s="1"/>
      <c r="E132" s="1"/>
      <c r="F132" s="1"/>
      <c r="G132" s="1"/>
      <c r="H132" s="1"/>
    </row>
    <row r="133" spans="1:8" ht="12.75">
      <c r="A133" s="1"/>
      <c r="B133" s="1"/>
      <c r="C133" s="1"/>
      <c r="D133" s="1"/>
      <c r="E133" s="1"/>
      <c r="F133" s="1"/>
      <c r="G133" s="1"/>
      <c r="H133" s="1"/>
    </row>
    <row r="134" spans="1:8" ht="12.75">
      <c r="A134" s="1"/>
      <c r="B134" s="1"/>
      <c r="C134" s="1"/>
      <c r="D134" s="1"/>
      <c r="E134" s="1"/>
      <c r="F134" s="1"/>
      <c r="G134" s="1"/>
      <c r="H134" s="1"/>
    </row>
    <row r="135" spans="1:8" ht="12.75">
      <c r="A135" s="1"/>
      <c r="B135" s="1"/>
      <c r="C135" s="1"/>
      <c r="D135" s="1"/>
      <c r="E135" s="1"/>
      <c r="F135" s="1"/>
      <c r="G135" s="1"/>
      <c r="H135" s="1"/>
    </row>
    <row r="136" spans="1:8" ht="12.75">
      <c r="A136" s="1"/>
      <c r="B136" s="1"/>
      <c r="C136" s="1"/>
      <c r="D136" s="1"/>
      <c r="E136" s="1"/>
      <c r="F136" s="1"/>
      <c r="G136" s="1"/>
      <c r="H136" s="1"/>
    </row>
    <row r="137" spans="1:8" ht="12.75">
      <c r="A137" s="1"/>
      <c r="B137" s="1"/>
      <c r="C137" s="1"/>
      <c r="D137" s="1"/>
      <c r="E137" s="1"/>
      <c r="F137" s="1"/>
      <c r="G137" s="1"/>
      <c r="H137" s="1"/>
    </row>
    <row r="138" spans="1:8" ht="12.75">
      <c r="A138" s="1"/>
      <c r="B138" s="1"/>
      <c r="C138" s="1"/>
      <c r="D138" s="1"/>
      <c r="E138" s="1"/>
      <c r="F138" s="1"/>
      <c r="G138" s="1"/>
      <c r="H138" s="1"/>
    </row>
    <row r="139" spans="1:8" ht="12.75">
      <c r="A139" s="1"/>
      <c r="B139" s="1"/>
      <c r="C139" s="1"/>
      <c r="D139" s="1"/>
      <c r="E139" s="1"/>
      <c r="F139" s="1"/>
      <c r="G139" s="1"/>
      <c r="H139" s="1"/>
    </row>
    <row r="140" spans="1:8" ht="12.75">
      <c r="A140" s="1"/>
      <c r="B140" s="1"/>
      <c r="C140" s="1"/>
      <c r="D140" s="1"/>
      <c r="E140" s="1"/>
      <c r="F140" s="1"/>
      <c r="G140" s="1"/>
      <c r="H140" s="1"/>
    </row>
    <row r="141" spans="1:8" ht="12.75">
      <c r="A141" s="1"/>
      <c r="B141" s="1"/>
      <c r="C141" s="1"/>
      <c r="D141" s="1"/>
      <c r="E141" s="1"/>
      <c r="F141" s="1"/>
      <c r="G141" s="1"/>
      <c r="H141" s="1"/>
    </row>
    <row r="142" spans="1:8" ht="12.75">
      <c r="A142" s="1"/>
      <c r="B142" s="1"/>
      <c r="C142" s="1"/>
      <c r="D142" s="1"/>
      <c r="E142" s="1"/>
      <c r="F142" s="1"/>
      <c r="G142" s="1"/>
      <c r="H142" s="1"/>
    </row>
    <row r="143" spans="1:8" ht="12.75">
      <c r="A143" s="1"/>
      <c r="B143" s="1"/>
      <c r="C143" s="1"/>
      <c r="D143" s="1"/>
      <c r="E143" s="1"/>
      <c r="F143" s="1"/>
      <c r="G143" s="1"/>
      <c r="H143" s="1"/>
    </row>
    <row r="144" spans="1:8" ht="12.75">
      <c r="A144" s="1"/>
      <c r="B144" s="1"/>
      <c r="C144" s="1"/>
      <c r="D144" s="1"/>
      <c r="E144" s="1"/>
      <c r="F144" s="1"/>
      <c r="G144" s="1"/>
      <c r="H144" s="1"/>
    </row>
    <row r="145" spans="1:8" ht="12.75">
      <c r="A145" s="1"/>
      <c r="B145" s="1"/>
      <c r="C145" s="1"/>
      <c r="D145" s="1"/>
      <c r="E145" s="1"/>
      <c r="F145" s="1"/>
      <c r="G145" s="1"/>
      <c r="H145" s="1"/>
    </row>
    <row r="146" spans="1:8" ht="12.75">
      <c r="A146" s="1"/>
      <c r="B146" s="1"/>
      <c r="C146" s="1"/>
      <c r="D146" s="1"/>
      <c r="E146" s="1"/>
      <c r="F146" s="1"/>
      <c r="G146" s="1"/>
      <c r="H146" s="1"/>
    </row>
    <row r="147" spans="1:8" ht="12.75">
      <c r="A147" s="1"/>
      <c r="B147" s="1"/>
      <c r="C147" s="1"/>
      <c r="D147" s="1"/>
      <c r="E147" s="1"/>
      <c r="F147" s="1"/>
      <c r="G147" s="1"/>
      <c r="H147" s="1"/>
    </row>
    <row r="148" spans="1:8" ht="12.75">
      <c r="A148" s="1"/>
      <c r="B148" s="1"/>
      <c r="C148" s="1"/>
      <c r="D148" s="1"/>
      <c r="E148" s="1"/>
      <c r="F148" s="1"/>
      <c r="G148" s="1"/>
      <c r="H148" s="1"/>
    </row>
    <row r="149" spans="1:8" ht="12.75">
      <c r="A149" s="1"/>
      <c r="B149" s="1"/>
      <c r="C149" s="1"/>
      <c r="D149" s="1"/>
      <c r="E149" s="1"/>
      <c r="F149" s="1"/>
      <c r="G149" s="1"/>
      <c r="H149" s="1"/>
    </row>
    <row r="150" spans="1:8" ht="12.75">
      <c r="A150" s="1"/>
      <c r="B150" s="1"/>
      <c r="C150" s="1"/>
      <c r="D150" s="1"/>
      <c r="E150" s="1"/>
      <c r="F150" s="1"/>
      <c r="G150" s="1"/>
      <c r="H150" s="1"/>
    </row>
    <row r="151" spans="1:8" ht="12.75">
      <c r="A151" s="1"/>
      <c r="B151" s="1"/>
      <c r="C151" s="1"/>
      <c r="D151" s="1"/>
      <c r="E151" s="1"/>
      <c r="F151" s="1"/>
      <c r="G151" s="1"/>
      <c r="H151" s="1"/>
    </row>
    <row r="152" spans="1:8" ht="12.75">
      <c r="A152" s="1"/>
      <c r="B152" s="1"/>
      <c r="C152" s="1"/>
      <c r="D152" s="1"/>
      <c r="E152" s="1"/>
      <c r="F152" s="1"/>
      <c r="G152" s="1"/>
      <c r="H152" s="1"/>
    </row>
    <row r="153" spans="1:8" ht="12.75">
      <c r="A153" s="1"/>
      <c r="B153" s="1"/>
      <c r="C153" s="1"/>
      <c r="D153" s="1"/>
      <c r="E153" s="1"/>
      <c r="F153" s="1"/>
      <c r="G153" s="1"/>
      <c r="H153" s="1"/>
    </row>
    <row r="154" spans="1:8" ht="12.75">
      <c r="A154" s="1"/>
      <c r="B154" s="1"/>
      <c r="C154" s="1"/>
      <c r="D154" s="1"/>
      <c r="E154" s="1"/>
      <c r="F154" s="1"/>
      <c r="G154" s="1"/>
      <c r="H154" s="1"/>
    </row>
    <row r="155" spans="1:8" ht="12.75">
      <c r="A155" s="1"/>
      <c r="B155" s="1"/>
      <c r="C155" s="1"/>
      <c r="D155" s="1"/>
      <c r="E155" s="1"/>
      <c r="F155" s="1"/>
      <c r="G155" s="1"/>
      <c r="H155" s="1"/>
    </row>
    <row r="156" spans="1:8" ht="12.75">
      <c r="A156" s="1"/>
      <c r="B156" s="1"/>
      <c r="C156" s="1"/>
      <c r="D156" s="1"/>
      <c r="E156" s="1"/>
      <c r="F156" s="1"/>
      <c r="G156" s="1"/>
      <c r="H156" s="1"/>
    </row>
    <row r="157" spans="1:8" ht="12.75">
      <c r="A157" s="1"/>
      <c r="B157" s="1"/>
      <c r="C157" s="1"/>
      <c r="D157" s="1"/>
      <c r="E157" s="1"/>
      <c r="F157" s="1"/>
      <c r="G157" s="1"/>
      <c r="H157" s="1"/>
    </row>
    <row r="158" spans="1:8" ht="12.75">
      <c r="A158" s="1"/>
      <c r="B158" s="1"/>
      <c r="C158" s="1"/>
      <c r="D158" s="1"/>
      <c r="E158" s="1"/>
      <c r="F158" s="1"/>
      <c r="G158" s="1"/>
      <c r="H158" s="1"/>
    </row>
    <row r="159" spans="1:8" ht="12.75">
      <c r="A159" s="1"/>
      <c r="B159" s="1"/>
      <c r="C159" s="1"/>
      <c r="D159" s="1"/>
      <c r="E159" s="1"/>
      <c r="F159" s="1"/>
      <c r="G159" s="1"/>
      <c r="H159" s="1"/>
    </row>
    <row r="160" spans="1:8" ht="12.75">
      <c r="A160" s="1"/>
      <c r="B160" s="1"/>
      <c r="C160" s="1"/>
      <c r="D160" s="1"/>
      <c r="E160" s="1"/>
      <c r="F160" s="1"/>
      <c r="G160" s="1"/>
      <c r="H160" s="1"/>
    </row>
    <row r="161" spans="1:8" ht="12.75">
      <c r="A161" s="1"/>
      <c r="B161" s="1"/>
      <c r="C161" s="1"/>
      <c r="D161" s="1"/>
      <c r="E161" s="1"/>
      <c r="F161" s="1"/>
      <c r="G161" s="1"/>
      <c r="H161" s="1"/>
    </row>
    <row r="162" spans="1:8" ht="12.75">
      <c r="A162" s="1"/>
      <c r="B162" s="1"/>
      <c r="C162" s="1"/>
      <c r="D162" s="1"/>
      <c r="E162" s="1"/>
      <c r="F162" s="1"/>
      <c r="G162" s="1"/>
      <c r="H162" s="1"/>
    </row>
    <row r="163" spans="1:8" ht="12.75">
      <c r="A163" s="1"/>
      <c r="B163" s="1"/>
      <c r="C163" s="1"/>
      <c r="D163" s="1"/>
      <c r="E163" s="1"/>
      <c r="F163" s="1"/>
      <c r="G163" s="1"/>
      <c r="H163" s="1"/>
    </row>
    <row r="164" spans="1:8" ht="12.75">
      <c r="A164" s="1"/>
      <c r="B164" s="1"/>
      <c r="C164" s="1"/>
      <c r="D164" s="1"/>
      <c r="E164" s="1"/>
      <c r="F164" s="1"/>
      <c r="G164" s="1"/>
      <c r="H164" s="1"/>
    </row>
    <row r="165" spans="1:8" ht="12.75">
      <c r="A165" s="1"/>
      <c r="B165" s="1"/>
      <c r="C165" s="1"/>
      <c r="D165" s="1"/>
      <c r="E165" s="1"/>
      <c r="F165" s="1"/>
      <c r="G165" s="1"/>
      <c r="H165" s="1"/>
    </row>
    <row r="166" spans="1:8" ht="12.75">
      <c r="A166" s="1"/>
      <c r="B166" s="1"/>
      <c r="C166" s="1"/>
      <c r="D166" s="1"/>
      <c r="E166" s="1"/>
      <c r="F166" s="1"/>
      <c r="G166" s="1"/>
      <c r="H166" s="1"/>
    </row>
    <row r="167" spans="1:8" ht="12.75">
      <c r="A167" s="1"/>
      <c r="B167" s="1"/>
      <c r="C167" s="1"/>
      <c r="D167" s="1"/>
      <c r="E167" s="1"/>
      <c r="F167" s="1"/>
      <c r="G167" s="1"/>
      <c r="H167" s="1"/>
    </row>
    <row r="168" spans="1:8" ht="12.75">
      <c r="A168" s="1"/>
      <c r="B168" s="1"/>
      <c r="C168" s="1"/>
      <c r="D168" s="1"/>
      <c r="E168" s="1"/>
      <c r="F168" s="1"/>
      <c r="G168" s="1"/>
      <c r="H168" s="1"/>
    </row>
    <row r="169" spans="1:8" ht="12.75">
      <c r="A169" s="1"/>
      <c r="B169" s="1"/>
      <c r="C169" s="1"/>
      <c r="D169" s="1"/>
      <c r="E169" s="1"/>
      <c r="F169" s="1"/>
      <c r="G169" s="1"/>
      <c r="H169" s="1"/>
    </row>
    <row r="170" spans="1:8" ht="12.75">
      <c r="A170" s="1"/>
      <c r="B170" s="1"/>
      <c r="C170" s="1"/>
      <c r="D170" s="1"/>
      <c r="E170" s="1"/>
      <c r="F170" s="1"/>
      <c r="G170" s="1"/>
      <c r="H170" s="1"/>
    </row>
    <row r="171" spans="1:8" ht="12.75">
      <c r="A171" s="1"/>
      <c r="B171" s="1"/>
      <c r="C171" s="1"/>
      <c r="D171" s="1"/>
      <c r="E171" s="1"/>
      <c r="F171" s="1"/>
      <c r="G171" s="1"/>
      <c r="H171" s="1"/>
    </row>
    <row r="172" spans="1:8" ht="12.75">
      <c r="A172" s="1"/>
      <c r="B172" s="1"/>
      <c r="C172" s="1"/>
      <c r="D172" s="1"/>
      <c r="E172" s="1"/>
      <c r="F172" s="1"/>
      <c r="G172" s="1"/>
      <c r="H172" s="1"/>
    </row>
    <row r="173" spans="1:8" ht="12.75">
      <c r="A173" s="1"/>
      <c r="B173" s="1"/>
      <c r="C173" s="1"/>
      <c r="D173" s="1"/>
      <c r="E173" s="1"/>
      <c r="F173" s="1"/>
      <c r="G173" s="1"/>
      <c r="H173" s="1"/>
    </row>
    <row r="174" spans="1:8" ht="12.75">
      <c r="A174" s="1"/>
      <c r="B174" s="1"/>
      <c r="C174" s="1"/>
      <c r="D174" s="1"/>
      <c r="E174" s="1"/>
      <c r="F174" s="1"/>
      <c r="G174" s="1"/>
      <c r="H174" s="1"/>
    </row>
    <row r="175" spans="1:8" ht="12.75">
      <c r="A175" s="1"/>
      <c r="B175" s="1"/>
      <c r="C175" s="1"/>
      <c r="D175" s="1"/>
      <c r="E175" s="1"/>
      <c r="F175" s="1"/>
      <c r="G175" s="1"/>
      <c r="H175" s="1"/>
    </row>
    <row r="176" spans="1:8" ht="12.75">
      <c r="A176" s="1"/>
      <c r="B176" s="1"/>
      <c r="C176" s="1"/>
      <c r="D176" s="1"/>
      <c r="E176" s="1"/>
      <c r="F176" s="1"/>
      <c r="G176" s="1"/>
      <c r="H176" s="1"/>
    </row>
    <row r="177" spans="1:8" ht="12.75">
      <c r="A177" s="1"/>
      <c r="B177" s="1"/>
      <c r="C177" s="1"/>
      <c r="D177" s="1"/>
      <c r="E177" s="1"/>
      <c r="F177" s="1"/>
      <c r="G177" s="1"/>
      <c r="H177" s="1"/>
    </row>
    <row r="178" spans="1:8" ht="12.75">
      <c r="A178" s="1"/>
      <c r="B178" s="1"/>
      <c r="C178" s="1"/>
      <c r="D178" s="1"/>
      <c r="E178" s="1"/>
      <c r="F178" s="1"/>
      <c r="G178" s="1"/>
      <c r="H178" s="1"/>
    </row>
    <row r="179" spans="1:8" ht="12.75">
      <c r="A179" s="1"/>
      <c r="B179" s="1"/>
      <c r="C179" s="1"/>
      <c r="D179" s="1"/>
      <c r="E179" s="1"/>
      <c r="F179" s="1"/>
      <c r="G179" s="1"/>
      <c r="H179" s="1"/>
    </row>
    <row r="180" spans="1:8" ht="12.75">
      <c r="A180" s="1"/>
      <c r="B180" s="1"/>
      <c r="C180" s="1"/>
      <c r="D180" s="1"/>
      <c r="E180" s="1"/>
      <c r="F180" s="1"/>
      <c r="G180" s="1"/>
      <c r="H180" s="1"/>
    </row>
    <row r="181" spans="1:8" ht="12.75">
      <c r="A181" s="1"/>
      <c r="B181" s="1"/>
      <c r="C181" s="1"/>
      <c r="D181" s="1"/>
      <c r="E181" s="1"/>
      <c r="F181" s="1"/>
      <c r="G181" s="1"/>
      <c r="H181" s="1"/>
    </row>
    <row r="182" spans="1:8" ht="12.75">
      <c r="A182" s="1"/>
      <c r="B182" s="1"/>
      <c r="C182" s="1"/>
      <c r="D182" s="1"/>
      <c r="E182" s="1"/>
      <c r="F182" s="1"/>
      <c r="G182" s="1"/>
      <c r="H182" s="1"/>
    </row>
    <row r="183" spans="1:8" ht="12.75">
      <c r="A183" s="1"/>
      <c r="B183" s="1"/>
      <c r="C183" s="1"/>
      <c r="D183" s="1"/>
      <c r="E183" s="1"/>
      <c r="F183" s="1"/>
      <c r="G183" s="1"/>
      <c r="H183" s="1"/>
    </row>
    <row r="184" spans="1:8" ht="12.75">
      <c r="A184" s="1"/>
      <c r="B184" s="1"/>
      <c r="C184" s="1"/>
      <c r="D184" s="1"/>
      <c r="E184" s="1"/>
      <c r="F184" s="1"/>
      <c r="G184" s="1"/>
      <c r="H184" s="1"/>
    </row>
    <row r="185" spans="1:8" ht="12.75">
      <c r="A185" s="1"/>
      <c r="B185" s="1"/>
      <c r="C185" s="1"/>
      <c r="D185" s="1"/>
      <c r="E185" s="1"/>
      <c r="F185" s="1"/>
      <c r="G185" s="1"/>
      <c r="H185" s="1"/>
    </row>
    <row r="186" spans="1:8" ht="12.75">
      <c r="A186" s="1"/>
      <c r="B186" s="1"/>
      <c r="C186" s="1"/>
      <c r="D186" s="1"/>
      <c r="E186" s="1"/>
      <c r="F186" s="1"/>
      <c r="G186" s="1"/>
      <c r="H186" s="1"/>
    </row>
    <row r="187" spans="1:8" ht="12.75">
      <c r="A187" s="1"/>
      <c r="B187" s="1"/>
      <c r="C187" s="1"/>
      <c r="D187" s="1"/>
      <c r="E187" s="1"/>
      <c r="F187" s="1"/>
      <c r="G187" s="1"/>
      <c r="H187" s="1"/>
    </row>
    <row r="188" spans="1:8" ht="12.75">
      <c r="A188" s="1"/>
      <c r="B188" s="1"/>
      <c r="C188" s="1"/>
      <c r="D188" s="1"/>
      <c r="E188" s="1"/>
      <c r="F188" s="1"/>
      <c r="G188" s="1"/>
      <c r="H188" s="1"/>
    </row>
    <row r="189" spans="1:8" ht="12.75">
      <c r="A189" s="1"/>
      <c r="B189" s="1"/>
      <c r="C189" s="1"/>
      <c r="D189" s="1"/>
      <c r="E189" s="1"/>
      <c r="F189" s="1"/>
      <c r="G189" s="1"/>
      <c r="H189" s="1"/>
    </row>
    <row r="190" spans="1:8" ht="12.75">
      <c r="A190" s="1"/>
      <c r="B190" s="1"/>
      <c r="C190" s="1"/>
      <c r="D190" s="1"/>
      <c r="E190" s="1"/>
      <c r="F190" s="1"/>
      <c r="G190" s="1"/>
      <c r="H190" s="1"/>
    </row>
    <row r="191" spans="1:8" ht="12.75">
      <c r="A191" s="1"/>
      <c r="B191" s="1"/>
      <c r="C191" s="1"/>
      <c r="D191" s="1"/>
      <c r="E191" s="1"/>
      <c r="F191" s="1"/>
      <c r="G191" s="1"/>
      <c r="H191" s="1"/>
    </row>
    <row r="192" spans="1:8" ht="12.75">
      <c r="A192" s="1"/>
      <c r="B192" s="1"/>
      <c r="C192" s="1"/>
      <c r="D192" s="1"/>
      <c r="E192" s="1"/>
      <c r="F192" s="1"/>
      <c r="G192" s="1"/>
      <c r="H192" s="1"/>
    </row>
    <row r="193" spans="1:8" ht="12.75">
      <c r="A193" s="1"/>
      <c r="B193" s="1"/>
      <c r="C193" s="1"/>
      <c r="D193" s="1"/>
      <c r="E193" s="1"/>
      <c r="F193" s="1"/>
      <c r="G193" s="1"/>
      <c r="H193" s="1"/>
    </row>
    <row r="194" spans="1:8" ht="12.75">
      <c r="A194" s="1"/>
      <c r="B194" s="1"/>
      <c r="C194" s="1"/>
      <c r="D194" s="1"/>
      <c r="E194" s="1"/>
      <c r="F194" s="1"/>
      <c r="G194" s="1"/>
      <c r="H194" s="1"/>
    </row>
    <row r="195" spans="1:8" ht="12.75">
      <c r="A195" s="1"/>
      <c r="B195" s="1"/>
      <c r="C195" s="1"/>
      <c r="D195" s="1"/>
      <c r="E195" s="1"/>
      <c r="F195" s="1"/>
      <c r="G195" s="1"/>
      <c r="H195" s="1"/>
    </row>
    <row r="196" spans="1:8" ht="12.75">
      <c r="A196" s="1"/>
      <c r="B196" s="1"/>
      <c r="C196" s="1"/>
      <c r="D196" s="1"/>
      <c r="E196" s="1"/>
      <c r="F196" s="1"/>
      <c r="G196" s="1"/>
      <c r="H196" s="1"/>
    </row>
    <row r="197" spans="1:8" ht="12.75">
      <c r="A197" s="1"/>
      <c r="B197" s="1"/>
      <c r="C197" s="1"/>
      <c r="D197" s="1"/>
      <c r="E197" s="1"/>
      <c r="F197" s="1"/>
      <c r="G197" s="1"/>
      <c r="H197" s="1"/>
    </row>
    <row r="198" spans="1:8" ht="12.75">
      <c r="A198" s="1"/>
      <c r="B198" s="1"/>
      <c r="C198" s="1"/>
      <c r="D198" s="1"/>
      <c r="E198" s="1"/>
      <c r="F198" s="1"/>
      <c r="G198" s="1"/>
      <c r="H198" s="1"/>
    </row>
    <row r="199" spans="1:8" ht="12.75">
      <c r="A199" s="1"/>
      <c r="B199" s="1"/>
      <c r="C199" s="1"/>
      <c r="D199" s="1"/>
      <c r="E199" s="1"/>
      <c r="F199" s="1"/>
      <c r="G199" s="1"/>
      <c r="H199" s="1"/>
    </row>
    <row r="200" spans="1:8" ht="12.75">
      <c r="A200" s="1"/>
      <c r="B200" s="1"/>
      <c r="C200" s="1"/>
      <c r="D200" s="1"/>
      <c r="E200" s="1"/>
      <c r="F200" s="1"/>
      <c r="G200" s="1"/>
      <c r="H200" s="1"/>
    </row>
    <row r="201" spans="1:8" ht="12.75">
      <c r="A201" s="1"/>
      <c r="B201" s="1"/>
      <c r="C201" s="1"/>
      <c r="D201" s="1"/>
      <c r="E201" s="1"/>
      <c r="F201" s="1"/>
      <c r="G201" s="1"/>
      <c r="H201" s="1"/>
    </row>
    <row r="202" spans="1:8" ht="12.75">
      <c r="A202" s="1"/>
      <c r="B202" s="1"/>
      <c r="C202" s="1"/>
      <c r="D202" s="1"/>
      <c r="E202" s="1"/>
      <c r="F202" s="1"/>
      <c r="G202" s="1"/>
      <c r="H202" s="1"/>
    </row>
    <row r="203" spans="1:8" ht="12.75">
      <c r="A203" s="1"/>
      <c r="B203" s="1"/>
      <c r="C203" s="1"/>
      <c r="D203" s="1"/>
      <c r="E203" s="1"/>
      <c r="F203" s="1"/>
      <c r="G203" s="1"/>
      <c r="H203" s="1"/>
    </row>
    <row r="204" spans="1:8" ht="12.75">
      <c r="A204" s="1"/>
      <c r="B204" s="1"/>
      <c r="C204" s="1"/>
      <c r="D204" s="1"/>
      <c r="E204" s="1"/>
      <c r="F204" s="1"/>
      <c r="G204" s="1"/>
      <c r="H204" s="1"/>
    </row>
    <row r="205" spans="1:8" ht="12.75">
      <c r="A205" s="1"/>
      <c r="B205" s="1"/>
      <c r="C205" s="1"/>
      <c r="D205" s="1"/>
      <c r="E205" s="1"/>
      <c r="F205" s="1"/>
      <c r="G205" s="1"/>
      <c r="H205" s="1"/>
    </row>
    <row r="206" spans="1:8" ht="12.75">
      <c r="A206" s="1"/>
      <c r="B206" s="1"/>
      <c r="C206" s="1"/>
      <c r="D206" s="1"/>
      <c r="E206" s="1"/>
      <c r="F206" s="1"/>
      <c r="G206" s="1"/>
      <c r="H206" s="1"/>
    </row>
    <row r="207" spans="1:8" ht="12.75">
      <c r="A207" s="1"/>
      <c r="B207" s="1"/>
      <c r="C207" s="1"/>
      <c r="D207" s="1"/>
      <c r="E207" s="1"/>
      <c r="F207" s="1"/>
      <c r="G207" s="1"/>
      <c r="H207" s="1"/>
    </row>
    <row r="208" spans="1:8" ht="12.75">
      <c r="A208" s="1"/>
      <c r="B208" s="1"/>
      <c r="C208" s="1"/>
      <c r="D208" s="1"/>
      <c r="E208" s="1"/>
      <c r="F208" s="1"/>
      <c r="G208" s="1"/>
      <c r="H208" s="1"/>
    </row>
    <row r="209" spans="1:8" ht="12.75">
      <c r="A209" s="1"/>
      <c r="B209" s="1"/>
      <c r="C209" s="1"/>
      <c r="D209" s="1"/>
      <c r="E209" s="1"/>
      <c r="F209" s="1"/>
      <c r="G209" s="1"/>
      <c r="H209" s="1"/>
    </row>
    <row r="210" spans="1:8" ht="12.75">
      <c r="A210" s="1"/>
      <c r="B210" s="1"/>
      <c r="C210" s="1"/>
      <c r="D210" s="1"/>
      <c r="E210" s="1"/>
      <c r="F210" s="1"/>
      <c r="G210" s="1"/>
      <c r="H210" s="1"/>
    </row>
    <row r="211" spans="1:8" ht="12.75">
      <c r="A211" s="1"/>
      <c r="B211" s="1"/>
      <c r="C211" s="1"/>
      <c r="D211" s="1"/>
      <c r="E211" s="1"/>
      <c r="F211" s="1"/>
      <c r="G211" s="1"/>
      <c r="H211" s="1"/>
    </row>
    <row r="212" spans="1:8" ht="12.75">
      <c r="A212" s="1"/>
      <c r="B212" s="1"/>
      <c r="C212" s="1"/>
      <c r="D212" s="1"/>
      <c r="E212" s="1"/>
      <c r="F212" s="1"/>
      <c r="G212" s="1"/>
      <c r="H212" s="1"/>
    </row>
    <row r="213" spans="1:8" ht="12.75">
      <c r="A213" s="1"/>
      <c r="B213" s="1"/>
      <c r="C213" s="1"/>
      <c r="D213" s="1"/>
      <c r="E213" s="1"/>
      <c r="F213" s="1"/>
      <c r="G213" s="1"/>
      <c r="H213" s="1"/>
    </row>
    <row r="214" spans="1:8" ht="12.75">
      <c r="A214" s="1"/>
      <c r="B214" s="1"/>
      <c r="C214" s="1"/>
      <c r="D214" s="1"/>
      <c r="E214" s="1"/>
      <c r="F214" s="1"/>
      <c r="G214" s="1"/>
      <c r="H214" s="1"/>
    </row>
    <row r="215" spans="1:8" ht="12.75">
      <c r="A215" s="1"/>
      <c r="B215" s="1"/>
      <c r="C215" s="1"/>
      <c r="D215" s="1"/>
      <c r="E215" s="1"/>
      <c r="F215" s="1"/>
      <c r="G215" s="1"/>
      <c r="H215" s="1"/>
    </row>
    <row r="216" spans="1:8" ht="12.75">
      <c r="A216" s="1"/>
      <c r="B216" s="1"/>
      <c r="C216" s="1"/>
      <c r="D216" s="1"/>
      <c r="E216" s="1"/>
      <c r="F216" s="1"/>
      <c r="G216" s="1"/>
      <c r="H216" s="1"/>
    </row>
    <row r="217" spans="1:8" ht="12.75">
      <c r="A217" s="1"/>
      <c r="B217" s="1"/>
      <c r="C217" s="1"/>
      <c r="D217" s="1"/>
      <c r="E217" s="1"/>
      <c r="F217" s="1"/>
      <c r="G217" s="1"/>
      <c r="H217" s="1"/>
    </row>
    <row r="218" spans="1:8" ht="12.75">
      <c r="A218" s="1"/>
      <c r="B218" s="1"/>
      <c r="C218" s="1"/>
      <c r="D218" s="1"/>
      <c r="E218" s="1"/>
      <c r="F218" s="1"/>
      <c r="G218" s="1"/>
      <c r="H218" s="1"/>
    </row>
    <row r="219" spans="1:8" ht="12.75">
      <c r="A219" s="1"/>
      <c r="B219" s="1"/>
      <c r="C219" s="1"/>
      <c r="D219" s="1"/>
      <c r="E219" s="1"/>
      <c r="F219" s="1"/>
      <c r="G219" s="1"/>
      <c r="H219" s="1"/>
    </row>
    <row r="220" spans="1:8" ht="12.75">
      <c r="A220" s="1"/>
      <c r="B220" s="1"/>
      <c r="C220" s="1"/>
      <c r="D220" s="1"/>
      <c r="E220" s="1"/>
      <c r="F220" s="1"/>
      <c r="G220" s="1"/>
      <c r="H220" s="1"/>
    </row>
    <row r="221" spans="1:8" ht="12.75">
      <c r="A221" s="1"/>
      <c r="B221" s="1"/>
      <c r="C221" s="1"/>
      <c r="D221" s="1"/>
      <c r="E221" s="1"/>
      <c r="F221" s="1"/>
      <c r="G221" s="1"/>
      <c r="H221" s="1"/>
    </row>
    <row r="222" spans="1:8" ht="12.75">
      <c r="A222" s="1"/>
      <c r="B222" s="1"/>
      <c r="C222" s="1"/>
      <c r="D222" s="1"/>
      <c r="E222" s="1"/>
      <c r="F222" s="1"/>
      <c r="G222" s="1"/>
      <c r="H222" s="1"/>
    </row>
    <row r="223" spans="1:8" ht="12.75">
      <c r="A223" s="1"/>
      <c r="B223" s="1"/>
      <c r="C223" s="1"/>
      <c r="D223" s="1"/>
      <c r="E223" s="1"/>
      <c r="F223" s="1"/>
      <c r="G223" s="1"/>
      <c r="H223" s="1"/>
    </row>
    <row r="224" spans="1:8" ht="12.75">
      <c r="A224" s="1"/>
      <c r="B224" s="1"/>
      <c r="C224" s="1"/>
      <c r="D224" s="1"/>
      <c r="E224" s="1"/>
      <c r="F224" s="1"/>
      <c r="G224" s="1"/>
      <c r="H224" s="1"/>
    </row>
    <row r="225" spans="1:8" ht="12.75">
      <c r="A225" s="1"/>
      <c r="B225" s="1"/>
      <c r="C225" s="1"/>
      <c r="D225" s="1"/>
      <c r="E225" s="1"/>
      <c r="F225" s="1"/>
      <c r="G225" s="1"/>
      <c r="H225" s="1"/>
    </row>
    <row r="226" spans="1:8" ht="12.75">
      <c r="A226" s="1"/>
      <c r="B226" s="1"/>
      <c r="C226" s="1"/>
      <c r="D226" s="1"/>
      <c r="E226" s="1"/>
      <c r="F226" s="1"/>
      <c r="G226" s="1"/>
      <c r="H226" s="1"/>
    </row>
    <row r="227" spans="1:8" ht="12.75">
      <c r="A227" s="1"/>
      <c r="B227" s="1"/>
      <c r="C227" s="1"/>
      <c r="D227" s="1"/>
      <c r="E227" s="1"/>
      <c r="F227" s="1"/>
      <c r="G227" s="1"/>
      <c r="H227" s="1"/>
    </row>
    <row r="228" spans="1:8" ht="12.75">
      <c r="A228" s="1"/>
      <c r="B228" s="1"/>
      <c r="C228" s="1"/>
      <c r="D228" s="1"/>
      <c r="E228" s="1"/>
      <c r="F228" s="1"/>
      <c r="G228" s="1"/>
      <c r="H228" s="1"/>
    </row>
    <row r="229" spans="1:8" ht="12.75">
      <c r="A229" s="1"/>
      <c r="B229" s="1"/>
      <c r="C229" s="1"/>
      <c r="D229" s="1"/>
      <c r="E229" s="1"/>
      <c r="F229" s="1"/>
      <c r="G229" s="1"/>
      <c r="H229" s="1"/>
    </row>
    <row r="230" spans="1:8" ht="12.75">
      <c r="A230" s="1"/>
      <c r="B230" s="1"/>
      <c r="C230" s="1"/>
      <c r="D230" s="1"/>
      <c r="E230" s="1"/>
      <c r="F230" s="1"/>
      <c r="G230" s="1"/>
      <c r="H230" s="1"/>
    </row>
    <row r="231" spans="1:8" ht="12.75">
      <c r="A231" s="1"/>
      <c r="B231" s="1"/>
      <c r="C231" s="1"/>
      <c r="D231" s="1"/>
      <c r="E231" s="1"/>
      <c r="F231" s="1"/>
      <c r="G231" s="1"/>
      <c r="H231" s="1"/>
    </row>
    <row r="232" spans="1:8" ht="12.75">
      <c r="A232" s="1"/>
      <c r="B232" s="1"/>
      <c r="C232" s="1"/>
      <c r="D232" s="1"/>
      <c r="E232" s="1"/>
      <c r="F232" s="1"/>
      <c r="G232" s="1"/>
      <c r="H232" s="1"/>
    </row>
    <row r="233" spans="1:8" ht="12.75">
      <c r="A233" s="1"/>
      <c r="B233" s="1"/>
      <c r="C233" s="1"/>
      <c r="D233" s="1"/>
      <c r="E233" s="1"/>
      <c r="F233" s="1"/>
      <c r="G233" s="1"/>
      <c r="H233" s="1"/>
    </row>
    <row r="234" spans="1:8" ht="12.75">
      <c r="A234" s="1"/>
      <c r="B234" s="1"/>
      <c r="C234" s="1"/>
      <c r="D234" s="1"/>
      <c r="E234" s="1"/>
      <c r="F234" s="1"/>
      <c r="G234" s="1"/>
      <c r="H234" s="1"/>
    </row>
    <row r="235" spans="1:8" ht="12.75">
      <c r="A235" s="1"/>
      <c r="B235" s="1"/>
      <c r="C235" s="1"/>
      <c r="D235" s="1"/>
      <c r="E235" s="1"/>
      <c r="F235" s="1"/>
      <c r="G235" s="1"/>
      <c r="H235" s="1"/>
    </row>
    <row r="236" spans="1:8" ht="12.75">
      <c r="A236" s="1"/>
      <c r="B236" s="1"/>
      <c r="C236" s="1"/>
      <c r="D236" s="1"/>
      <c r="E236" s="1"/>
      <c r="F236" s="1"/>
      <c r="G236" s="1"/>
      <c r="H236" s="1"/>
    </row>
    <row r="237" spans="1:8" ht="12.75">
      <c r="A237" s="1"/>
      <c r="B237" s="1"/>
      <c r="C237" s="1"/>
      <c r="D237" s="1"/>
      <c r="E237" s="1"/>
      <c r="F237" s="1"/>
      <c r="G237" s="1"/>
      <c r="H237" s="1"/>
    </row>
    <row r="238" spans="1:8" ht="12.75">
      <c r="A238" s="1"/>
      <c r="B238" s="1"/>
      <c r="C238" s="1"/>
      <c r="D238" s="1"/>
      <c r="E238" s="1"/>
      <c r="F238" s="1"/>
      <c r="G238" s="1"/>
      <c r="H238" s="1"/>
    </row>
    <row r="239" spans="1:8" ht="12.75">
      <c r="A239" s="1"/>
      <c r="B239" s="1"/>
      <c r="C239" s="1"/>
      <c r="D239" s="1"/>
      <c r="E239" s="1"/>
      <c r="F239" s="1"/>
      <c r="G239" s="1"/>
      <c r="H239" s="1"/>
    </row>
    <row r="240" spans="1:8" ht="12.75">
      <c r="A240" s="1"/>
      <c r="B240" s="1"/>
      <c r="C240" s="1"/>
      <c r="D240" s="1"/>
      <c r="E240" s="1"/>
      <c r="F240" s="1"/>
      <c r="G240" s="1"/>
      <c r="H240" s="1"/>
    </row>
    <row r="241" spans="1:8" ht="12.75">
      <c r="A241" s="1"/>
      <c r="B241" s="1"/>
      <c r="C241" s="1"/>
      <c r="D241" s="1"/>
      <c r="E241" s="1"/>
      <c r="F241" s="1"/>
      <c r="G241" s="1"/>
      <c r="H241" s="1"/>
    </row>
    <row r="242" spans="1:8" ht="12.75">
      <c r="A242" s="1"/>
      <c r="B242" s="1"/>
      <c r="C242" s="1"/>
      <c r="D242" s="1"/>
      <c r="E242" s="1"/>
      <c r="F242" s="1"/>
      <c r="G242" s="1"/>
      <c r="H242" s="1"/>
    </row>
    <row r="243" spans="1:8" ht="12.75">
      <c r="A243" s="1"/>
      <c r="B243" s="1"/>
      <c r="C243" s="1"/>
      <c r="D243" s="1"/>
      <c r="E243" s="1"/>
      <c r="F243" s="1"/>
      <c r="G243" s="1"/>
      <c r="H243" s="1"/>
    </row>
    <row r="244" spans="1:8" ht="12.75">
      <c r="A244" s="1"/>
      <c r="B244" s="1"/>
      <c r="C244" s="1"/>
      <c r="D244" s="1"/>
      <c r="E244" s="1"/>
      <c r="F244" s="1"/>
      <c r="G244" s="1"/>
      <c r="H244" s="1"/>
    </row>
    <row r="245" spans="1:8" ht="12.75">
      <c r="A245" s="1"/>
      <c r="B245" s="1"/>
      <c r="C245" s="1"/>
      <c r="D245" s="1"/>
      <c r="E245" s="1"/>
      <c r="F245" s="1"/>
      <c r="G245" s="1"/>
      <c r="H245" s="1"/>
    </row>
    <row r="246" spans="1:8" ht="12.75">
      <c r="A246" s="1"/>
      <c r="B246" s="1"/>
      <c r="C246" s="1"/>
      <c r="D246" s="1"/>
      <c r="E246" s="1"/>
      <c r="F246" s="1"/>
      <c r="G246" s="1"/>
      <c r="H246" s="1"/>
    </row>
    <row r="247" spans="1:8" ht="12.75">
      <c r="A247" s="1"/>
      <c r="B247" s="1"/>
      <c r="C247" s="1"/>
      <c r="D247" s="1"/>
      <c r="E247" s="1"/>
      <c r="F247" s="1"/>
      <c r="G247" s="1"/>
      <c r="H247" s="1"/>
    </row>
    <row r="248" spans="1:8" ht="12.75">
      <c r="A248" s="1"/>
      <c r="B248" s="1"/>
      <c r="C248" s="1"/>
      <c r="D248" s="1"/>
      <c r="E248" s="1"/>
      <c r="F248" s="1"/>
      <c r="G248" s="1"/>
      <c r="H248" s="1"/>
    </row>
    <row r="249" spans="1:8" ht="12.75">
      <c r="A249" s="1"/>
      <c r="B249" s="1"/>
      <c r="C249" s="1"/>
      <c r="D249" s="1"/>
      <c r="E249" s="1"/>
      <c r="F249" s="1"/>
      <c r="G249" s="1"/>
      <c r="H249" s="1"/>
    </row>
    <row r="250" spans="1:8" ht="12.75">
      <c r="A250" s="1"/>
      <c r="B250" s="1"/>
      <c r="C250" s="1"/>
      <c r="D250" s="1"/>
      <c r="E250" s="1"/>
      <c r="F250" s="1"/>
      <c r="G250" s="1"/>
      <c r="H250" s="1"/>
    </row>
    <row r="251" spans="1:8" ht="12.75">
      <c r="A251" s="1"/>
      <c r="B251" s="1"/>
      <c r="C251" s="1"/>
      <c r="D251" s="1"/>
      <c r="E251" s="1"/>
      <c r="F251" s="1"/>
      <c r="G251" s="1"/>
      <c r="H251" s="1"/>
    </row>
    <row r="252" spans="1:8" ht="12.75">
      <c r="A252" s="1"/>
      <c r="B252" s="1"/>
      <c r="C252" s="1"/>
      <c r="D252" s="1"/>
      <c r="E252" s="1"/>
      <c r="F252" s="1"/>
      <c r="G252" s="1"/>
      <c r="H252" s="1"/>
    </row>
    <row r="253" spans="1:8" ht="12.75">
      <c r="A253" s="1"/>
      <c r="B253" s="1"/>
      <c r="C253" s="1"/>
      <c r="D253" s="1"/>
      <c r="E253" s="1"/>
      <c r="F253" s="1"/>
      <c r="G253" s="1"/>
      <c r="H253" s="1"/>
    </row>
    <row r="254" spans="1:8" ht="12.75">
      <c r="A254" s="1"/>
      <c r="B254" s="1"/>
      <c r="C254" s="1"/>
      <c r="D254" s="1"/>
      <c r="E254" s="1"/>
      <c r="F254" s="1"/>
      <c r="G254" s="1"/>
      <c r="H254" s="1"/>
    </row>
    <row r="255" spans="1:8" ht="12.75">
      <c r="A255" s="1"/>
      <c r="B255" s="1"/>
      <c r="C255" s="1"/>
      <c r="D255" s="1"/>
      <c r="E255" s="1"/>
      <c r="F255" s="1"/>
      <c r="G255" s="1"/>
      <c r="H255" s="1"/>
    </row>
    <row r="256" spans="1:8" ht="12.75">
      <c r="A256" s="1"/>
      <c r="B256" s="1"/>
      <c r="C256" s="1"/>
      <c r="D256" s="1"/>
      <c r="E256" s="1"/>
      <c r="F256" s="1"/>
      <c r="G256" s="1"/>
      <c r="H256" s="1"/>
    </row>
    <row r="257" spans="1:8" ht="12.75">
      <c r="A257" s="1"/>
      <c r="B257" s="1"/>
      <c r="C257" s="1"/>
      <c r="D257" s="1"/>
      <c r="E257" s="1"/>
      <c r="F257" s="1"/>
      <c r="G257" s="1"/>
      <c r="H257" s="1"/>
    </row>
    <row r="258" spans="1:8" ht="12.75">
      <c r="A258" s="1"/>
      <c r="B258" s="1"/>
      <c r="C258" s="1"/>
      <c r="D258" s="1"/>
      <c r="E258" s="1"/>
      <c r="F258" s="1"/>
      <c r="G258" s="1"/>
      <c r="H258" s="1"/>
    </row>
    <row r="259" spans="1:8" ht="12.75">
      <c r="A259" s="1"/>
      <c r="B259" s="1"/>
      <c r="C259" s="1"/>
      <c r="D259" s="1"/>
      <c r="E259" s="1"/>
      <c r="F259" s="1"/>
      <c r="G259" s="1"/>
      <c r="H259" s="1"/>
    </row>
    <row r="260" spans="1:8" ht="12.75">
      <c r="A260" s="1"/>
      <c r="B260" s="1"/>
      <c r="C260" s="1"/>
      <c r="D260" s="1"/>
      <c r="E260" s="1"/>
      <c r="F260" s="1"/>
      <c r="G260" s="1"/>
      <c r="H260" s="1"/>
    </row>
    <row r="261" spans="1:8" ht="12.75">
      <c r="A261" s="1"/>
      <c r="B261" s="1"/>
      <c r="C261" s="1"/>
      <c r="D261" s="1"/>
      <c r="E261" s="1"/>
      <c r="F261" s="1"/>
      <c r="G261" s="1"/>
      <c r="H261" s="1"/>
    </row>
    <row r="262" spans="1:8" ht="12.75">
      <c r="A262" s="1"/>
      <c r="B262" s="1"/>
      <c r="C262" s="1"/>
      <c r="D262" s="1"/>
      <c r="E262" s="1"/>
      <c r="F262" s="1"/>
      <c r="G262" s="1"/>
      <c r="H262" s="1"/>
    </row>
    <row r="263" spans="1:8" ht="12.75">
      <c r="A263" s="1"/>
      <c r="B263" s="1"/>
      <c r="C263" s="1"/>
      <c r="D263" s="1"/>
      <c r="E263" s="1"/>
      <c r="F263" s="1"/>
      <c r="G263" s="1"/>
      <c r="H263" s="1"/>
    </row>
    <row r="264" spans="1:8" ht="12.75">
      <c r="A264" s="1"/>
      <c r="B264" s="1"/>
      <c r="C264" s="1"/>
      <c r="D264" s="1"/>
      <c r="E264" s="1"/>
      <c r="F264" s="1"/>
      <c r="G264" s="1"/>
      <c r="H264" s="1"/>
    </row>
    <row r="265" spans="1:8" ht="12.75">
      <c r="A265" s="1"/>
      <c r="B265" s="1"/>
      <c r="C265" s="1"/>
      <c r="D265" s="1"/>
      <c r="E265" s="1"/>
      <c r="F265" s="1"/>
      <c r="G265" s="1"/>
      <c r="H265" s="1"/>
    </row>
    <row r="266" spans="1:8" ht="12.75">
      <c r="A266" s="1"/>
      <c r="B266" s="1"/>
      <c r="C266" s="1"/>
      <c r="D266" s="1"/>
      <c r="E266" s="1"/>
      <c r="F266" s="1"/>
      <c r="G266" s="1"/>
      <c r="H266" s="1"/>
    </row>
    <row r="267" spans="1:8" ht="12.75">
      <c r="A267" s="1"/>
      <c r="B267" s="1"/>
      <c r="C267" s="1"/>
      <c r="D267" s="1"/>
      <c r="E267" s="1"/>
      <c r="F267" s="1"/>
      <c r="G267" s="1"/>
      <c r="H267" s="1"/>
    </row>
    <row r="268" spans="1:8" ht="12.75">
      <c r="A268" s="1"/>
      <c r="B268" s="1"/>
      <c r="C268" s="1"/>
      <c r="D268" s="1"/>
      <c r="E268" s="1"/>
      <c r="F268" s="1"/>
      <c r="G268" s="1"/>
      <c r="H268" s="1"/>
    </row>
    <row r="269" spans="1:8" ht="12.75">
      <c r="A269" s="1"/>
      <c r="B269" s="1"/>
      <c r="C269" s="1"/>
      <c r="D269" s="1"/>
      <c r="E269" s="1"/>
      <c r="F269" s="1"/>
      <c r="G269" s="1"/>
      <c r="H269" s="1"/>
    </row>
    <row r="270" spans="1:8" ht="12.75">
      <c r="A270" s="1"/>
      <c r="B270" s="1"/>
      <c r="C270" s="1"/>
      <c r="D270" s="1"/>
      <c r="E270" s="1"/>
      <c r="F270" s="1"/>
      <c r="G270" s="1"/>
      <c r="H270" s="1"/>
    </row>
    <row r="271" spans="1:8" ht="12.75">
      <c r="A271" s="1"/>
      <c r="B271" s="1"/>
      <c r="C271" s="1"/>
      <c r="D271" s="1"/>
      <c r="E271" s="1"/>
      <c r="F271" s="1"/>
      <c r="G271" s="1"/>
      <c r="H271" s="1"/>
    </row>
    <row r="272" spans="1:8" ht="12.75">
      <c r="A272" s="1"/>
      <c r="B272" s="1"/>
      <c r="C272" s="1"/>
      <c r="D272" s="1"/>
      <c r="E272" s="1"/>
      <c r="F272" s="1"/>
      <c r="G272" s="1"/>
      <c r="H272" s="1"/>
    </row>
    <row r="273" spans="1:8" ht="12.75">
      <c r="A273" s="1"/>
      <c r="B273" s="1"/>
      <c r="C273" s="1"/>
      <c r="D273" s="1"/>
      <c r="E273" s="1"/>
      <c r="F273" s="1"/>
      <c r="G273" s="1"/>
      <c r="H273" s="1"/>
    </row>
    <row r="274" spans="1:8" ht="12.75">
      <c r="A274" s="1"/>
      <c r="B274" s="1"/>
      <c r="C274" s="1"/>
      <c r="D274" s="1"/>
      <c r="E274" s="1"/>
      <c r="F274" s="1"/>
      <c r="G274" s="1"/>
      <c r="H274" s="1"/>
    </row>
    <row r="275" spans="1:8" ht="12.75">
      <c r="A275" s="1"/>
      <c r="B275" s="1"/>
      <c r="C275" s="1"/>
      <c r="D275" s="1"/>
      <c r="E275" s="1"/>
      <c r="F275" s="1"/>
      <c r="G275" s="1"/>
      <c r="H275" s="1"/>
    </row>
    <row r="276" spans="1:8" ht="12.75">
      <c r="A276" s="1"/>
      <c r="B276" s="1"/>
      <c r="C276" s="1"/>
      <c r="D276" s="1"/>
      <c r="E276" s="1"/>
      <c r="F276" s="1"/>
      <c r="G276" s="1"/>
      <c r="H276" s="1"/>
    </row>
    <row r="277" spans="1:8" ht="12.75">
      <c r="A277" s="1"/>
      <c r="B277" s="1"/>
      <c r="C277" s="1"/>
      <c r="D277" s="1"/>
      <c r="E277" s="1"/>
      <c r="F277" s="1"/>
      <c r="G277" s="1"/>
      <c r="H277" s="1"/>
    </row>
    <row r="278" spans="1:8" ht="12.75">
      <c r="A278" s="1"/>
      <c r="B278" s="1"/>
      <c r="C278" s="1"/>
      <c r="D278" s="1"/>
      <c r="E278" s="1"/>
      <c r="F278" s="1"/>
      <c r="G278" s="1"/>
      <c r="H278" s="1"/>
    </row>
    <row r="279" spans="1:8" ht="12.75">
      <c r="A279" s="1"/>
      <c r="B279" s="1"/>
      <c r="C279" s="1"/>
      <c r="D279" s="1"/>
      <c r="E279" s="1"/>
      <c r="F279" s="1"/>
      <c r="G279" s="1"/>
      <c r="H279" s="1"/>
    </row>
    <row r="280" spans="1:8" ht="12.75">
      <c r="A280" s="1"/>
      <c r="B280" s="1"/>
      <c r="C280" s="1"/>
      <c r="D280" s="1"/>
      <c r="E280" s="1"/>
      <c r="F280" s="1"/>
      <c r="G280" s="1"/>
      <c r="H280" s="1"/>
    </row>
    <row r="281" spans="1:8" ht="12.75">
      <c r="A281" s="1"/>
      <c r="B281" s="1"/>
      <c r="C281" s="1"/>
      <c r="D281" s="1"/>
      <c r="E281" s="1"/>
      <c r="F281" s="1"/>
      <c r="G281" s="1"/>
      <c r="H281" s="1"/>
    </row>
    <row r="282" spans="1:8" ht="12.75">
      <c r="A282" s="1"/>
      <c r="B282" s="1"/>
      <c r="C282" s="1"/>
      <c r="D282" s="1"/>
      <c r="E282" s="1"/>
      <c r="F282" s="1"/>
      <c r="G282" s="1"/>
      <c r="H282" s="1"/>
    </row>
    <row r="283" spans="1:8" ht="12.75">
      <c r="A283" s="1"/>
      <c r="B283" s="1"/>
      <c r="C283" s="1"/>
      <c r="D283" s="1"/>
      <c r="E283" s="1"/>
      <c r="F283" s="1"/>
      <c r="G283" s="1"/>
      <c r="H283" s="1"/>
    </row>
    <row r="284" spans="1:8" ht="12.75">
      <c r="A284" s="1"/>
      <c r="B284" s="1"/>
      <c r="C284" s="1"/>
      <c r="D284" s="1"/>
      <c r="E284" s="1"/>
      <c r="F284" s="1"/>
      <c r="G284" s="1"/>
      <c r="H284" s="1"/>
    </row>
    <row r="285" spans="1:8" ht="12.75">
      <c r="A285" s="1"/>
      <c r="B285" s="1"/>
      <c r="C285" s="1"/>
      <c r="D285" s="1"/>
      <c r="E285" s="1"/>
      <c r="F285" s="1"/>
      <c r="G285" s="1"/>
      <c r="H285" s="1"/>
    </row>
    <row r="286" spans="1:8" ht="12.75">
      <c r="A286" s="1"/>
      <c r="B286" s="1"/>
      <c r="C286" s="1"/>
      <c r="D286" s="1"/>
      <c r="E286" s="1"/>
      <c r="F286" s="1"/>
      <c r="G286" s="1"/>
      <c r="H286" s="1"/>
    </row>
    <row r="287" spans="1:8" ht="12.75">
      <c r="A287" s="1"/>
      <c r="B287" s="1"/>
      <c r="C287" s="1"/>
      <c r="D287" s="1"/>
      <c r="E287" s="1"/>
      <c r="F287" s="1"/>
      <c r="G287" s="1"/>
      <c r="H287" s="1"/>
    </row>
    <row r="288" spans="1:8" ht="12.75">
      <c r="A288" s="1"/>
      <c r="B288" s="1"/>
      <c r="C288" s="1"/>
      <c r="D288" s="1"/>
      <c r="E288" s="1"/>
      <c r="F288" s="1"/>
      <c r="G288" s="1"/>
      <c r="H288" s="1"/>
    </row>
    <row r="289" spans="1:8" ht="12.75">
      <c r="A289" s="1"/>
      <c r="B289" s="1"/>
      <c r="C289" s="1"/>
      <c r="D289" s="1"/>
      <c r="E289" s="1"/>
      <c r="F289" s="1"/>
      <c r="G289" s="1"/>
      <c r="H289" s="1"/>
    </row>
    <row r="290" spans="1:8" ht="12.75">
      <c r="A290" s="1"/>
      <c r="B290" s="1"/>
      <c r="C290" s="1"/>
      <c r="D290" s="1"/>
      <c r="E290" s="1"/>
      <c r="F290" s="1"/>
      <c r="G290" s="1"/>
      <c r="H290" s="1"/>
    </row>
    <row r="291" spans="1:8" ht="12.75">
      <c r="A291" s="1"/>
      <c r="B291" s="1"/>
      <c r="C291" s="1"/>
      <c r="D291" s="1"/>
      <c r="E291" s="1"/>
      <c r="F291" s="1"/>
      <c r="G291" s="1"/>
      <c r="H291" s="1"/>
    </row>
    <row r="292" spans="1:8" ht="12.75">
      <c r="A292" s="1"/>
      <c r="B292" s="1"/>
      <c r="C292" s="1"/>
      <c r="D292" s="1"/>
      <c r="E292" s="1"/>
      <c r="F292" s="1"/>
      <c r="G292" s="1"/>
      <c r="H292" s="1"/>
    </row>
    <row r="293" spans="1:8" ht="12.75">
      <c r="A293" s="1"/>
      <c r="B293" s="1"/>
      <c r="C293" s="1"/>
      <c r="D293" s="1"/>
      <c r="E293" s="1"/>
      <c r="F293" s="1"/>
      <c r="G293" s="1"/>
      <c r="H293" s="1"/>
    </row>
    <row r="294" spans="1:8" ht="12.75">
      <c r="A294" s="1"/>
      <c r="B294" s="1"/>
      <c r="C294" s="1"/>
      <c r="D294" s="1"/>
      <c r="E294" s="1"/>
      <c r="F294" s="1"/>
      <c r="G294" s="1"/>
      <c r="H294" s="1"/>
    </row>
    <row r="295" spans="1:8" ht="12.75">
      <c r="A295" s="1"/>
      <c r="B295" s="1"/>
      <c r="C295" s="1"/>
      <c r="D295" s="1"/>
      <c r="E295" s="1"/>
      <c r="F295" s="1"/>
      <c r="G295" s="1"/>
      <c r="H295" s="1"/>
    </row>
    <row r="296" spans="1:8" ht="12.75">
      <c r="A296" s="1"/>
      <c r="B296" s="1"/>
      <c r="C296" s="1"/>
      <c r="D296" s="1"/>
      <c r="E296" s="1"/>
      <c r="F296" s="1"/>
      <c r="G296" s="1"/>
      <c r="H296" s="1"/>
    </row>
    <row r="297" spans="1:8" ht="12.75">
      <c r="A297" s="1"/>
      <c r="B297" s="1"/>
      <c r="C297" s="1"/>
      <c r="D297" s="1"/>
      <c r="E297" s="1"/>
      <c r="F297" s="1"/>
      <c r="G297" s="1"/>
      <c r="H297" s="1"/>
    </row>
    <row r="298" spans="1:8" ht="12.75">
      <c r="A298" s="1"/>
      <c r="B298" s="1"/>
      <c r="C298" s="1"/>
      <c r="D298" s="1"/>
      <c r="E298" s="1"/>
      <c r="F298" s="1"/>
      <c r="G298" s="1"/>
      <c r="H298" s="1"/>
    </row>
    <row r="299" spans="1:8" ht="12.75">
      <c r="A299" s="1"/>
      <c r="B299" s="1"/>
      <c r="C299" s="1"/>
      <c r="D299" s="1"/>
      <c r="E299" s="1"/>
      <c r="F299" s="1"/>
      <c r="G299" s="1"/>
      <c r="H299" s="1"/>
    </row>
    <row r="300" spans="1:8" ht="12.75">
      <c r="A300" s="1"/>
      <c r="B300" s="1"/>
      <c r="C300" s="1"/>
      <c r="D300" s="1"/>
      <c r="E300" s="1"/>
      <c r="F300" s="1"/>
      <c r="G300" s="1"/>
      <c r="H300" s="1"/>
    </row>
    <row r="301" spans="1:8" ht="12.75">
      <c r="A301" s="1"/>
      <c r="B301" s="1"/>
      <c r="C301" s="1"/>
      <c r="D301" s="1"/>
      <c r="E301" s="1"/>
      <c r="F301" s="1"/>
      <c r="G301" s="1"/>
      <c r="H301" s="1"/>
    </row>
    <row r="302" spans="1:8" ht="12.75">
      <c r="A302" s="1"/>
      <c r="B302" s="1"/>
      <c r="C302" s="1"/>
      <c r="D302" s="1"/>
      <c r="E302" s="1"/>
      <c r="F302" s="1"/>
      <c r="G302" s="1"/>
      <c r="H302" s="1"/>
    </row>
    <row r="303" spans="1:8" ht="12.75">
      <c r="A303" s="1"/>
      <c r="B303" s="1"/>
      <c r="C303" s="1"/>
      <c r="D303" s="1"/>
      <c r="E303" s="1"/>
      <c r="F303" s="1"/>
      <c r="G303" s="1"/>
      <c r="H303" s="1"/>
    </row>
    <row r="304" spans="1:8" ht="12.75">
      <c r="A304" s="1"/>
      <c r="B304" s="1"/>
      <c r="C304" s="1"/>
      <c r="D304" s="1"/>
      <c r="E304" s="1"/>
      <c r="F304" s="1"/>
      <c r="G304" s="1"/>
      <c r="H304" s="1"/>
    </row>
    <row r="305" spans="1:8" ht="12.75">
      <c r="A305" s="1"/>
      <c r="B305" s="1"/>
      <c r="C305" s="1"/>
      <c r="D305" s="1"/>
      <c r="E305" s="1"/>
      <c r="F305" s="1"/>
      <c r="G305" s="1"/>
      <c r="H305" s="1"/>
    </row>
    <row r="306" spans="1:8" ht="12.75">
      <c r="A306" s="1"/>
      <c r="B306" s="1"/>
      <c r="C306" s="1"/>
      <c r="D306" s="1"/>
      <c r="E306" s="1"/>
      <c r="F306" s="1"/>
      <c r="G306" s="1"/>
      <c r="H306" s="1"/>
    </row>
    <row r="307" spans="1:8" ht="12.75">
      <c r="A307" s="1"/>
      <c r="B307" s="1"/>
      <c r="C307" s="1"/>
      <c r="D307" s="1"/>
      <c r="E307" s="1"/>
      <c r="F307" s="1"/>
      <c r="G307" s="1"/>
      <c r="H307" s="1"/>
    </row>
    <row r="308" spans="1:8" ht="12.75">
      <c r="A308" s="1"/>
      <c r="B308" s="1"/>
      <c r="C308" s="1"/>
      <c r="D308" s="1"/>
      <c r="E308" s="1"/>
      <c r="F308" s="1"/>
      <c r="G308" s="1"/>
      <c r="H308" s="1"/>
    </row>
    <row r="309" spans="1:8" ht="12.75">
      <c r="A309" s="1"/>
      <c r="B309" s="1"/>
      <c r="C309" s="1"/>
      <c r="D309" s="1"/>
      <c r="E309" s="1"/>
      <c r="F309" s="1"/>
      <c r="G309" s="1"/>
      <c r="H309" s="1"/>
    </row>
    <row r="310" spans="1:8" ht="12.75">
      <c r="A310" s="1"/>
      <c r="B310" s="1"/>
      <c r="C310" s="1"/>
      <c r="D310" s="1"/>
      <c r="E310" s="1"/>
      <c r="F310" s="1"/>
      <c r="G310" s="1"/>
      <c r="H310" s="1"/>
    </row>
    <row r="311" spans="1:8" ht="12.75">
      <c r="A311" s="1"/>
      <c r="B311" s="1"/>
      <c r="C311" s="1"/>
      <c r="D311" s="1"/>
      <c r="E311" s="1"/>
      <c r="F311" s="1"/>
      <c r="G311" s="1"/>
      <c r="H311" s="1"/>
    </row>
    <row r="312" spans="1:8" ht="12.75">
      <c r="A312" s="1"/>
      <c r="B312" s="1"/>
      <c r="C312" s="1"/>
      <c r="D312" s="1"/>
      <c r="E312" s="1"/>
      <c r="F312" s="1"/>
      <c r="G312" s="1"/>
      <c r="H312" s="1"/>
    </row>
    <row r="313" spans="1:8" ht="12.75">
      <c r="A313" s="1"/>
      <c r="B313" s="1"/>
      <c r="C313" s="1"/>
      <c r="D313" s="1"/>
      <c r="E313" s="1"/>
      <c r="F313" s="1"/>
      <c r="G313" s="1"/>
      <c r="H313" s="1"/>
    </row>
    <row r="314" spans="1:8" ht="12.75">
      <c r="A314" s="1"/>
      <c r="B314" s="1"/>
      <c r="C314" s="1"/>
      <c r="D314" s="1"/>
      <c r="E314" s="1"/>
      <c r="F314" s="1"/>
      <c r="G314" s="1"/>
      <c r="H314" s="1"/>
    </row>
    <row r="315" spans="1:8" ht="12.75">
      <c r="A315" s="1"/>
      <c r="B315" s="1"/>
      <c r="C315" s="1"/>
      <c r="D315" s="1"/>
      <c r="E315" s="1"/>
      <c r="F315" s="1"/>
      <c r="G315" s="1"/>
      <c r="H315" s="1"/>
    </row>
    <row r="316" spans="1:8" ht="12.75">
      <c r="A316" s="1"/>
      <c r="B316" s="1"/>
      <c r="C316" s="1"/>
      <c r="D316" s="1"/>
      <c r="E316" s="1"/>
      <c r="F316" s="1"/>
      <c r="G316" s="1"/>
      <c r="H316" s="1"/>
    </row>
    <row r="317" spans="1:8" ht="12.75">
      <c r="A317" s="1"/>
      <c r="B317" s="1"/>
      <c r="C317" s="1"/>
      <c r="D317" s="1"/>
      <c r="E317" s="1"/>
      <c r="F317" s="1"/>
      <c r="G317" s="1"/>
      <c r="H317" s="1"/>
    </row>
    <row r="318" spans="1:8" ht="12.75">
      <c r="A318" s="1"/>
      <c r="B318" s="1"/>
      <c r="C318" s="1"/>
      <c r="D318" s="1"/>
      <c r="E318" s="1"/>
      <c r="F318" s="1"/>
      <c r="G318" s="1"/>
      <c r="H318" s="1"/>
    </row>
    <row r="319" spans="1:8" ht="12.75">
      <c r="A319" s="1"/>
      <c r="B319" s="1"/>
      <c r="C319" s="1"/>
      <c r="D319" s="1"/>
      <c r="E319" s="1"/>
      <c r="F319" s="1"/>
      <c r="G319" s="1"/>
      <c r="H319" s="1"/>
    </row>
    <row r="320" spans="1:8" ht="12.75">
      <c r="A320" s="1"/>
      <c r="B320" s="1"/>
      <c r="C320" s="1"/>
      <c r="D320" s="1"/>
      <c r="E320" s="1"/>
      <c r="F320" s="1"/>
      <c r="G320" s="1"/>
      <c r="H320" s="1"/>
    </row>
    <row r="321" spans="1:8" ht="12.75">
      <c r="A321" s="1"/>
      <c r="B321" s="1"/>
      <c r="C321" s="1"/>
      <c r="D321" s="1"/>
      <c r="E321" s="1"/>
      <c r="F321" s="1"/>
      <c r="G321" s="1"/>
      <c r="H321" s="1"/>
    </row>
    <row r="322" spans="1:8" ht="12.75">
      <c r="A322" s="1"/>
      <c r="B322" s="1"/>
      <c r="C322" s="1"/>
      <c r="D322" s="1"/>
      <c r="E322" s="1"/>
      <c r="F322" s="1"/>
      <c r="G322" s="1"/>
      <c r="H322" s="1"/>
    </row>
    <row r="323" spans="1:8" ht="12.75">
      <c r="A323" s="1"/>
      <c r="B323" s="1"/>
      <c r="C323" s="1"/>
      <c r="D323" s="1"/>
      <c r="E323" s="1"/>
      <c r="F323" s="1"/>
      <c r="G323" s="1"/>
      <c r="H323" s="1"/>
    </row>
    <row r="324" spans="1:8" ht="12.75">
      <c r="A324" s="1"/>
      <c r="B324" s="1"/>
      <c r="C324" s="1"/>
      <c r="D324" s="1"/>
      <c r="E324" s="1"/>
      <c r="F324" s="1"/>
      <c r="G324" s="1"/>
      <c r="H324" s="1"/>
    </row>
    <row r="325" spans="1:8" ht="12.75">
      <c r="A325" s="1"/>
      <c r="B325" s="1"/>
      <c r="C325" s="1"/>
      <c r="D325" s="1"/>
      <c r="E325" s="1"/>
      <c r="F325" s="1"/>
      <c r="G325" s="1"/>
      <c r="H325" s="1"/>
    </row>
    <row r="326" spans="1:8" ht="12.75">
      <c r="A326" s="1"/>
      <c r="B326" s="1"/>
      <c r="C326" s="1"/>
      <c r="D326" s="1"/>
      <c r="E326" s="1"/>
      <c r="F326" s="1"/>
      <c r="G326" s="1"/>
      <c r="H326" s="1"/>
    </row>
    <row r="327" spans="1:8" ht="12.75">
      <c r="A327" s="1"/>
      <c r="B327" s="1"/>
      <c r="C327" s="1"/>
      <c r="D327" s="1"/>
      <c r="E327" s="1"/>
      <c r="F327" s="1"/>
      <c r="G327" s="1"/>
      <c r="H327" s="1"/>
    </row>
    <row r="328" spans="1:8" ht="12.75">
      <c r="A328" s="1"/>
      <c r="B328" s="1"/>
      <c r="C328" s="1"/>
      <c r="D328" s="1"/>
      <c r="E328" s="1"/>
      <c r="F328" s="1"/>
      <c r="G328" s="1"/>
      <c r="H328" s="1"/>
    </row>
    <row r="329" spans="1:8" ht="12.75">
      <c r="A329" s="1"/>
      <c r="B329" s="1"/>
      <c r="C329" s="1"/>
      <c r="D329" s="1"/>
      <c r="E329" s="1"/>
      <c r="F329" s="1"/>
      <c r="G329" s="1"/>
      <c r="H329" s="1"/>
    </row>
    <row r="330" spans="1:8" ht="12.75">
      <c r="A330" s="1"/>
      <c r="B330" s="1"/>
      <c r="C330" s="1"/>
      <c r="D330" s="1"/>
      <c r="E330" s="1"/>
      <c r="F330" s="1"/>
      <c r="G330" s="1"/>
      <c r="H330" s="1"/>
    </row>
    <row r="331" spans="1:8" ht="12.75">
      <c r="A331" s="1"/>
      <c r="B331" s="1"/>
      <c r="C331" s="1"/>
      <c r="D331" s="1"/>
      <c r="E331" s="1"/>
      <c r="F331" s="1"/>
      <c r="G331" s="1"/>
      <c r="H331" s="1"/>
    </row>
    <row r="332" spans="1:8" ht="12.75">
      <c r="A332" s="1"/>
      <c r="B332" s="1"/>
      <c r="C332" s="1"/>
      <c r="D332" s="1"/>
      <c r="E332" s="1"/>
      <c r="F332" s="1"/>
      <c r="G332" s="1"/>
      <c r="H332" s="1"/>
    </row>
    <row r="333" spans="1:8" ht="12.75">
      <c r="A333" s="1"/>
      <c r="B333" s="1"/>
      <c r="C333" s="1"/>
      <c r="D333" s="1"/>
      <c r="E333" s="1"/>
      <c r="F333" s="1"/>
      <c r="G333" s="1"/>
      <c r="H333" s="1"/>
    </row>
    <row r="334" spans="1:8" ht="12.75">
      <c r="A334" s="1"/>
      <c r="B334" s="1"/>
      <c r="C334" s="1"/>
      <c r="D334" s="1"/>
      <c r="E334" s="1"/>
      <c r="F334" s="1"/>
      <c r="G334" s="1"/>
      <c r="H334" s="1"/>
    </row>
    <row r="335" spans="1:8" ht="12.75">
      <c r="A335" s="1"/>
      <c r="B335" s="1"/>
      <c r="C335" s="1"/>
      <c r="D335" s="1"/>
      <c r="E335" s="1"/>
      <c r="F335" s="1"/>
      <c r="G335" s="1"/>
      <c r="H335" s="1"/>
    </row>
    <row r="336" spans="1:8" ht="12.75">
      <c r="A336" s="1"/>
      <c r="B336" s="1"/>
      <c r="C336" s="1"/>
      <c r="D336" s="1"/>
      <c r="E336" s="1"/>
      <c r="F336" s="1"/>
      <c r="G336" s="1"/>
      <c r="H336" s="1"/>
    </row>
    <row r="337" spans="1:8" ht="12.75">
      <c r="A337" s="1"/>
      <c r="B337" s="1"/>
      <c r="C337" s="1"/>
      <c r="D337" s="1"/>
      <c r="E337" s="1"/>
      <c r="F337" s="1"/>
      <c r="G337" s="1"/>
      <c r="H337" s="1"/>
    </row>
    <row r="338" spans="1:8" ht="12.75">
      <c r="A338" s="1"/>
      <c r="B338" s="1"/>
      <c r="C338" s="1"/>
      <c r="D338" s="1"/>
      <c r="E338" s="1"/>
      <c r="F338" s="1"/>
      <c r="G338" s="1"/>
      <c r="H338" s="1"/>
    </row>
    <row r="339" spans="1:8" ht="12.75">
      <c r="A339" s="1"/>
      <c r="B339" s="1"/>
      <c r="C339" s="1"/>
      <c r="D339" s="1"/>
      <c r="E339" s="1"/>
      <c r="F339" s="1"/>
      <c r="G339" s="1"/>
      <c r="H339" s="1"/>
    </row>
    <row r="340" spans="1:8" ht="12.75">
      <c r="A340" s="1"/>
      <c r="B340" s="1"/>
      <c r="C340" s="1"/>
      <c r="D340" s="1"/>
      <c r="E340" s="1"/>
      <c r="F340" s="1"/>
      <c r="G340" s="1"/>
      <c r="H340" s="1"/>
    </row>
    <row r="341" spans="1:8" ht="12.75">
      <c r="A341" s="1"/>
      <c r="B341" s="1"/>
      <c r="C341" s="1"/>
      <c r="D341" s="1"/>
      <c r="E341" s="1"/>
      <c r="F341" s="1"/>
      <c r="G341" s="1"/>
      <c r="H341" s="1"/>
    </row>
    <row r="342" spans="1:8" ht="12.75">
      <c r="A342" s="1"/>
      <c r="B342" s="1"/>
      <c r="C342" s="1"/>
      <c r="D342" s="1"/>
      <c r="E342" s="1"/>
      <c r="F342" s="1"/>
      <c r="G342" s="1"/>
      <c r="H342" s="1"/>
    </row>
    <row r="343" spans="1:8" ht="12.75">
      <c r="A343" s="1"/>
      <c r="B343" s="1"/>
      <c r="C343" s="1"/>
      <c r="D343" s="1"/>
      <c r="E343" s="1"/>
      <c r="F343" s="1"/>
      <c r="G343" s="1"/>
      <c r="H343" s="1"/>
    </row>
    <row r="344" spans="1:8" ht="12.75">
      <c r="A344" s="1"/>
      <c r="B344" s="1"/>
      <c r="C344" s="1"/>
      <c r="D344" s="1"/>
      <c r="E344" s="1"/>
      <c r="F344" s="1"/>
      <c r="G344" s="1"/>
      <c r="H344" s="1"/>
    </row>
  </sheetData>
  <sheetProtection/>
  <mergeCells count="3">
    <mergeCell ref="A1:H1"/>
    <mergeCell ref="A2:H2"/>
    <mergeCell ref="A3:I3"/>
  </mergeCells>
  <printOptions/>
  <pageMargins left="0.55" right="0.75" top="0.44" bottom="0.4" header="0.3" footer="0.33"/>
  <pageSetup horizontalDpi="600" verticalDpi="6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C00000"/>
  </sheetPr>
  <dimension ref="A1:W10"/>
  <sheetViews>
    <sheetView zoomScalePageLayoutView="0" workbookViewId="0" topLeftCell="A1">
      <selection activeCell="H7" sqref="H7"/>
    </sheetView>
  </sheetViews>
  <sheetFormatPr defaultColWidth="9.140625" defaultRowHeight="12.75"/>
  <cols>
    <col min="1" max="1" width="8.28125" style="0" customWidth="1"/>
    <col min="2" max="2" width="15.7109375" style="0" customWidth="1"/>
    <col min="3" max="3" width="15.140625" style="0" customWidth="1"/>
    <col min="4" max="4" width="12.28125" style="0" customWidth="1"/>
    <col min="5" max="5" width="11.421875" style="0" customWidth="1"/>
    <col min="6" max="6" width="20.00390625" style="0" customWidth="1"/>
    <col min="7" max="7" width="15.8515625" style="0" customWidth="1"/>
    <col min="8" max="8" width="14.28125" style="0" customWidth="1"/>
    <col min="9" max="9" width="11.8515625" style="0" hidden="1" customWidth="1"/>
    <col min="10" max="11" width="0" style="0" hidden="1" customWidth="1"/>
  </cols>
  <sheetData>
    <row r="1" spans="1:8" ht="24" customHeight="1">
      <c r="A1" s="112" t="s">
        <v>404</v>
      </c>
      <c r="B1" s="112"/>
      <c r="C1" s="112"/>
      <c r="D1" s="112"/>
      <c r="E1" s="112"/>
      <c r="F1" s="112"/>
      <c r="G1" s="112"/>
      <c r="H1" s="112"/>
    </row>
    <row r="2" spans="1:8" ht="15.75">
      <c r="A2" s="113" t="s">
        <v>0</v>
      </c>
      <c r="B2" s="113"/>
      <c r="C2" s="113"/>
      <c r="D2" s="113"/>
      <c r="E2" s="113"/>
      <c r="F2" s="113"/>
      <c r="G2" s="113"/>
      <c r="H2" s="113"/>
    </row>
    <row r="3" spans="1:8" ht="15.75">
      <c r="A3" s="113" t="s">
        <v>137</v>
      </c>
      <c r="B3" s="113"/>
      <c r="C3" s="113"/>
      <c r="D3" s="113"/>
      <c r="E3" s="113"/>
      <c r="F3" s="113"/>
      <c r="G3" s="113"/>
      <c r="H3" s="113"/>
    </row>
    <row r="4" spans="1:8" ht="12.75">
      <c r="A4" s="9"/>
      <c r="B4" s="9"/>
      <c r="C4" s="9"/>
      <c r="D4" s="9"/>
      <c r="E4" s="9"/>
      <c r="F4" s="9"/>
      <c r="G4" s="9"/>
      <c r="H4" s="9"/>
    </row>
    <row r="6" spans="1:9" ht="60">
      <c r="A6" s="13" t="s">
        <v>2</v>
      </c>
      <c r="B6" s="6" t="s">
        <v>132</v>
      </c>
      <c r="C6" s="6" t="s">
        <v>4</v>
      </c>
      <c r="D6" s="6" t="s">
        <v>133</v>
      </c>
      <c r="E6" s="6" t="s">
        <v>134</v>
      </c>
      <c r="F6" s="6" t="s">
        <v>135</v>
      </c>
      <c r="G6" s="6" t="s">
        <v>136</v>
      </c>
      <c r="H6" s="6" t="s">
        <v>418</v>
      </c>
      <c r="I6" s="6" t="s">
        <v>436</v>
      </c>
    </row>
    <row r="7" spans="1:23" ht="30.75" customHeight="1">
      <c r="A7" s="6" t="s">
        <v>1</v>
      </c>
      <c r="B7" s="6" t="s">
        <v>527</v>
      </c>
      <c r="C7" s="6" t="s">
        <v>403</v>
      </c>
      <c r="D7" s="6" t="s">
        <v>1</v>
      </c>
      <c r="E7" s="6" t="s">
        <v>528</v>
      </c>
      <c r="F7" s="14">
        <v>99800</v>
      </c>
      <c r="G7" s="55">
        <f>F7*J7</f>
        <v>17964</v>
      </c>
      <c r="H7" s="55">
        <f>F7-G7</f>
        <v>81836</v>
      </c>
      <c r="I7" s="64">
        <f>H7-K7</f>
        <v>67106</v>
      </c>
      <c r="J7" s="9">
        <v>0.18</v>
      </c>
      <c r="K7" s="9">
        <f>ROUND(H7*J7,)</f>
        <v>14730</v>
      </c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</row>
    <row r="8" spans="1:23" ht="15">
      <c r="A8" s="6"/>
      <c r="B8" s="6"/>
      <c r="C8" s="6"/>
      <c r="D8" s="6"/>
      <c r="E8" s="6"/>
      <c r="F8" s="6">
        <f>SUM(F7)</f>
        <v>99800</v>
      </c>
      <c r="G8" s="6"/>
      <c r="H8" s="6">
        <f>SUM(H7)</f>
        <v>81836</v>
      </c>
      <c r="I8" s="44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</row>
    <row r="9" spans="1:23" ht="12.7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ht="12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</row>
  </sheetData>
  <sheetProtection/>
  <mergeCells count="3">
    <mergeCell ref="A2:H2"/>
    <mergeCell ref="A3:H3"/>
    <mergeCell ref="A1:H1"/>
  </mergeCells>
  <printOptions/>
  <pageMargins left="0.81" right="0.17" top="1" bottom="1" header="0.5" footer="0.5"/>
  <pageSetup horizontalDpi="600" verticalDpi="6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C00000"/>
  </sheetPr>
  <dimension ref="A1:W13"/>
  <sheetViews>
    <sheetView zoomScalePageLayoutView="0" workbookViewId="0" topLeftCell="B1">
      <selection activeCell="J1" sqref="J1:K16384"/>
    </sheetView>
  </sheetViews>
  <sheetFormatPr defaultColWidth="9.140625" defaultRowHeight="12.75"/>
  <cols>
    <col min="1" max="1" width="8.28125" style="0" customWidth="1"/>
    <col min="2" max="2" width="15.7109375" style="0" customWidth="1"/>
    <col min="3" max="3" width="15.140625" style="0" customWidth="1"/>
    <col min="4" max="4" width="12.28125" style="0" customWidth="1"/>
    <col min="5" max="5" width="11.421875" style="0" customWidth="1"/>
    <col min="6" max="6" width="20.00390625" style="0" customWidth="1"/>
    <col min="7" max="7" width="15.8515625" style="0" customWidth="1"/>
    <col min="8" max="8" width="14.28125" style="0" customWidth="1"/>
    <col min="9" max="9" width="11.8515625" style="0" customWidth="1"/>
    <col min="10" max="11" width="0" style="0" hidden="1" customWidth="1"/>
  </cols>
  <sheetData>
    <row r="1" spans="1:8" ht="24" customHeight="1">
      <c r="A1" s="112" t="s">
        <v>404</v>
      </c>
      <c r="B1" s="112"/>
      <c r="C1" s="112"/>
      <c r="D1" s="112"/>
      <c r="E1" s="112"/>
      <c r="F1" s="112"/>
      <c r="G1" s="112"/>
      <c r="H1" s="112"/>
    </row>
    <row r="2" spans="1:8" ht="15.75">
      <c r="A2" s="113" t="s">
        <v>0</v>
      </c>
      <c r="B2" s="113"/>
      <c r="C2" s="113"/>
      <c r="D2" s="113"/>
      <c r="E2" s="113"/>
      <c r="F2" s="113"/>
      <c r="G2" s="113"/>
      <c r="H2" s="113"/>
    </row>
    <row r="3" spans="1:8" ht="15.75">
      <c r="A3" s="113" t="s">
        <v>137</v>
      </c>
      <c r="B3" s="113"/>
      <c r="C3" s="113"/>
      <c r="D3" s="113"/>
      <c r="E3" s="113"/>
      <c r="F3" s="113"/>
      <c r="G3" s="113"/>
      <c r="H3" s="113"/>
    </row>
    <row r="4" spans="1:8" ht="12.75">
      <c r="A4" s="9"/>
      <c r="B4" s="9"/>
      <c r="C4" s="9"/>
      <c r="D4" s="9"/>
      <c r="E4" s="9"/>
      <c r="F4" s="9"/>
      <c r="G4" s="9"/>
      <c r="H4" s="9"/>
    </row>
    <row r="6" spans="1:9" ht="60">
      <c r="A6" s="13" t="s">
        <v>2</v>
      </c>
      <c r="B6" s="6" t="s">
        <v>132</v>
      </c>
      <c r="C6" s="6" t="s">
        <v>4</v>
      </c>
      <c r="D6" s="6" t="s">
        <v>133</v>
      </c>
      <c r="E6" s="6" t="s">
        <v>134</v>
      </c>
      <c r="F6" s="6" t="s">
        <v>135</v>
      </c>
      <c r="G6" s="6" t="s">
        <v>136</v>
      </c>
      <c r="H6" s="6" t="s">
        <v>418</v>
      </c>
      <c r="I6" s="6" t="s">
        <v>436</v>
      </c>
    </row>
    <row r="7" spans="1:23" ht="30.75" customHeight="1">
      <c r="A7" s="6" t="s">
        <v>1</v>
      </c>
      <c r="B7" s="6" t="s">
        <v>527</v>
      </c>
      <c r="C7" s="6" t="s">
        <v>403</v>
      </c>
      <c r="D7" s="6" t="s">
        <v>1</v>
      </c>
      <c r="E7" s="6" t="s">
        <v>528</v>
      </c>
      <c r="F7" s="14">
        <v>99800</v>
      </c>
      <c r="G7" s="55">
        <f>F7*J7</f>
        <v>17964</v>
      </c>
      <c r="H7" s="55">
        <f>F7-G7</f>
        <v>81836</v>
      </c>
      <c r="I7" s="64">
        <f>H7-K7</f>
        <v>67106</v>
      </c>
      <c r="J7" s="9">
        <v>0.18</v>
      </c>
      <c r="K7" s="9">
        <f>ROUND(H7*J7,)</f>
        <v>14730</v>
      </c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</row>
    <row r="8" spans="1:23" ht="30.75" customHeight="1">
      <c r="A8" s="6" t="s">
        <v>529</v>
      </c>
      <c r="B8" s="6" t="s">
        <v>530</v>
      </c>
      <c r="C8" s="6" t="s">
        <v>403</v>
      </c>
      <c r="D8" s="6" t="s">
        <v>1</v>
      </c>
      <c r="E8" s="6" t="s">
        <v>531</v>
      </c>
      <c r="F8" s="14">
        <v>10000</v>
      </c>
      <c r="G8" s="55">
        <f>F8*J8</f>
        <v>1800</v>
      </c>
      <c r="H8" s="55">
        <f>F8-G8</f>
        <v>8200</v>
      </c>
      <c r="I8" s="64">
        <f>H8-K8</f>
        <v>6724</v>
      </c>
      <c r="J8" s="9">
        <v>0.18</v>
      </c>
      <c r="K8" s="9">
        <f>ROUND(H8*J8,)</f>
        <v>1476</v>
      </c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</row>
    <row r="9" spans="1:23" ht="30.75" customHeight="1">
      <c r="A9" s="6" t="s">
        <v>532</v>
      </c>
      <c r="B9" s="6" t="s">
        <v>533</v>
      </c>
      <c r="C9" s="6" t="s">
        <v>403</v>
      </c>
      <c r="D9" s="6" t="s">
        <v>1</v>
      </c>
      <c r="E9" s="6" t="s">
        <v>531</v>
      </c>
      <c r="F9" s="14">
        <v>683000</v>
      </c>
      <c r="G9" s="55">
        <f>F9*J9</f>
        <v>122940</v>
      </c>
      <c r="H9" s="55">
        <f>F9-G9</f>
        <v>560060</v>
      </c>
      <c r="I9" s="64">
        <f>H9-K9</f>
        <v>459249</v>
      </c>
      <c r="J9" s="9">
        <v>0.18</v>
      </c>
      <c r="K9" s="9">
        <f>ROUND(H9*J9,)</f>
        <v>100811</v>
      </c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ht="30.75" customHeight="1">
      <c r="A10" s="6" t="s">
        <v>534</v>
      </c>
      <c r="B10" s="6" t="s">
        <v>535</v>
      </c>
      <c r="C10" s="6" t="s">
        <v>403</v>
      </c>
      <c r="D10" s="6" t="s">
        <v>529</v>
      </c>
      <c r="E10" s="6" t="s">
        <v>531</v>
      </c>
      <c r="F10" s="14">
        <v>25000</v>
      </c>
      <c r="G10" s="55">
        <f>F10*J10</f>
        <v>4500</v>
      </c>
      <c r="H10" s="55">
        <f>F10-G10</f>
        <v>20500</v>
      </c>
      <c r="I10" s="64">
        <f>H10-K10</f>
        <v>16810</v>
      </c>
      <c r="J10" s="9">
        <v>0.18</v>
      </c>
      <c r="K10" s="9">
        <f>ROUND(H10*J10,)</f>
        <v>3690</v>
      </c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</row>
    <row r="11" spans="1:23" ht="15">
      <c r="A11" s="6"/>
      <c r="B11" s="6"/>
      <c r="C11" s="6"/>
      <c r="D11" s="6"/>
      <c r="E11" s="6"/>
      <c r="F11" s="6">
        <f>SUM(F7:F10)</f>
        <v>817800</v>
      </c>
      <c r="G11" s="6"/>
      <c r="H11" s="6">
        <f>SUM(H7:H10)</f>
        <v>670596</v>
      </c>
      <c r="I11" s="65">
        <f>SUM(I7:I10)</f>
        <v>549889</v>
      </c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</row>
    <row r="12" spans="1:23" ht="12.7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</row>
    <row r="13" spans="1:23" ht="12.7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</row>
  </sheetData>
  <sheetProtection/>
  <mergeCells count="3">
    <mergeCell ref="A1:H1"/>
    <mergeCell ref="A2:H2"/>
    <mergeCell ref="A3:H3"/>
  </mergeCells>
  <printOptions/>
  <pageMargins left="0.83" right="0.17" top="1" bottom="1" header="0.5" footer="0.5"/>
  <pageSetup horizontalDpi="600" verticalDpi="6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C00000"/>
  </sheetPr>
  <dimension ref="A1:W13"/>
  <sheetViews>
    <sheetView zoomScalePageLayoutView="0" workbookViewId="0" topLeftCell="A1">
      <selection activeCell="J1" sqref="J1:K16384"/>
    </sheetView>
  </sheetViews>
  <sheetFormatPr defaultColWidth="9.140625" defaultRowHeight="12.75"/>
  <cols>
    <col min="1" max="1" width="8.28125" style="0" customWidth="1"/>
    <col min="2" max="2" width="15.7109375" style="0" customWidth="1"/>
    <col min="3" max="3" width="15.140625" style="0" customWidth="1"/>
    <col min="4" max="4" width="12.28125" style="0" customWidth="1"/>
    <col min="5" max="5" width="11.421875" style="0" customWidth="1"/>
    <col min="6" max="6" width="20.00390625" style="0" customWidth="1"/>
    <col min="7" max="7" width="15.8515625" style="0" customWidth="1"/>
    <col min="8" max="8" width="14.28125" style="0" customWidth="1"/>
    <col min="9" max="9" width="11.8515625" style="0" customWidth="1"/>
    <col min="10" max="11" width="0" style="0" hidden="1" customWidth="1"/>
  </cols>
  <sheetData>
    <row r="1" spans="1:8" ht="24" customHeight="1">
      <c r="A1" s="112" t="s">
        <v>404</v>
      </c>
      <c r="B1" s="112"/>
      <c r="C1" s="112"/>
      <c r="D1" s="112"/>
      <c r="E1" s="112"/>
      <c r="F1" s="112"/>
      <c r="G1" s="112"/>
      <c r="H1" s="112"/>
    </row>
    <row r="2" spans="1:8" ht="15.75">
      <c r="A2" s="113" t="s">
        <v>0</v>
      </c>
      <c r="B2" s="113"/>
      <c r="C2" s="113"/>
      <c r="D2" s="113"/>
      <c r="E2" s="113"/>
      <c r="F2" s="113"/>
      <c r="G2" s="113"/>
      <c r="H2" s="113"/>
    </row>
    <row r="3" spans="1:8" ht="15.75">
      <c r="A3" s="113" t="s">
        <v>137</v>
      </c>
      <c r="B3" s="113"/>
      <c r="C3" s="113"/>
      <c r="D3" s="113"/>
      <c r="E3" s="113"/>
      <c r="F3" s="113"/>
      <c r="G3" s="113"/>
      <c r="H3" s="113"/>
    </row>
    <row r="4" spans="1:8" ht="12.75">
      <c r="A4" s="9"/>
      <c r="B4" s="9"/>
      <c r="C4" s="9"/>
      <c r="D4" s="9"/>
      <c r="E4" s="9"/>
      <c r="F4" s="9"/>
      <c r="G4" s="9"/>
      <c r="H4" s="9"/>
    </row>
    <row r="6" spans="1:9" ht="60">
      <c r="A6" s="13" t="s">
        <v>2</v>
      </c>
      <c r="B6" s="6" t="s">
        <v>132</v>
      </c>
      <c r="C6" s="6" t="s">
        <v>4</v>
      </c>
      <c r="D6" s="6" t="s">
        <v>133</v>
      </c>
      <c r="E6" s="6" t="s">
        <v>134</v>
      </c>
      <c r="F6" s="6" t="s">
        <v>135</v>
      </c>
      <c r="G6" s="6" t="s">
        <v>136</v>
      </c>
      <c r="H6" s="6" t="s">
        <v>436</v>
      </c>
      <c r="I6" s="6" t="s">
        <v>437</v>
      </c>
    </row>
    <row r="7" spans="1:23" ht="30.75" customHeight="1">
      <c r="A7" s="6" t="s">
        <v>1</v>
      </c>
      <c r="B7" s="6" t="s">
        <v>527</v>
      </c>
      <c r="C7" s="6" t="s">
        <v>403</v>
      </c>
      <c r="D7" s="6" t="s">
        <v>1</v>
      </c>
      <c r="E7" s="6" t="s">
        <v>528</v>
      </c>
      <c r="F7" s="14">
        <v>99800</v>
      </c>
      <c r="G7" s="55">
        <f>F7*J7</f>
        <v>17964</v>
      </c>
      <c r="H7" s="55">
        <f>'Plant and machinery2013'!I7</f>
        <v>67106</v>
      </c>
      <c r="I7" s="64">
        <f>H7-K7</f>
        <v>55027</v>
      </c>
      <c r="J7" s="9">
        <v>0.18</v>
      </c>
      <c r="K7" s="9">
        <f>ROUND(H7*J7,)</f>
        <v>12079</v>
      </c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</row>
    <row r="8" spans="1:23" ht="30.75" customHeight="1">
      <c r="A8" s="6" t="s">
        <v>529</v>
      </c>
      <c r="B8" s="6" t="s">
        <v>530</v>
      </c>
      <c r="C8" s="6" t="s">
        <v>403</v>
      </c>
      <c r="D8" s="6" t="s">
        <v>1</v>
      </c>
      <c r="E8" s="6" t="s">
        <v>531</v>
      </c>
      <c r="F8" s="14">
        <v>10000</v>
      </c>
      <c r="G8" s="55">
        <f>F8*J8</f>
        <v>1800</v>
      </c>
      <c r="H8" s="55">
        <f>'Plant and machinery2013'!I8</f>
        <v>6724</v>
      </c>
      <c r="I8" s="64">
        <f>H8-K8</f>
        <v>5514</v>
      </c>
      <c r="J8" s="9">
        <v>0.18</v>
      </c>
      <c r="K8" s="9">
        <f>ROUND(H8*J8,)</f>
        <v>1210</v>
      </c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</row>
    <row r="9" spans="1:23" ht="30.75" customHeight="1">
      <c r="A9" s="6" t="s">
        <v>532</v>
      </c>
      <c r="B9" s="6" t="s">
        <v>533</v>
      </c>
      <c r="C9" s="6" t="s">
        <v>403</v>
      </c>
      <c r="D9" s="6" t="s">
        <v>1</v>
      </c>
      <c r="E9" s="6" t="s">
        <v>531</v>
      </c>
      <c r="F9" s="14">
        <v>683000</v>
      </c>
      <c r="G9" s="55">
        <f>F9*J9</f>
        <v>122940</v>
      </c>
      <c r="H9" s="55">
        <f>'Plant and machinery2013'!I9</f>
        <v>459249</v>
      </c>
      <c r="I9" s="64">
        <f>H9-K9</f>
        <v>376584</v>
      </c>
      <c r="J9" s="9">
        <v>0.18</v>
      </c>
      <c r="K9" s="9">
        <f>ROUND(H9*J9,)</f>
        <v>82665</v>
      </c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ht="30.75" customHeight="1">
      <c r="A10" s="6" t="s">
        <v>534</v>
      </c>
      <c r="B10" s="6" t="s">
        <v>535</v>
      </c>
      <c r="C10" s="6" t="s">
        <v>403</v>
      </c>
      <c r="D10" s="6" t="s">
        <v>529</v>
      </c>
      <c r="E10" s="6" t="s">
        <v>531</v>
      </c>
      <c r="F10" s="14">
        <v>25000</v>
      </c>
      <c r="G10" s="55">
        <f>F10*J10</f>
        <v>4500</v>
      </c>
      <c r="H10" s="55">
        <f>'Plant and machinery2013'!I10</f>
        <v>16810</v>
      </c>
      <c r="I10" s="64">
        <f>H10-K10</f>
        <v>13784</v>
      </c>
      <c r="J10" s="9">
        <v>0.18</v>
      </c>
      <c r="K10" s="9">
        <f>ROUND(H10*J10,)</f>
        <v>3026</v>
      </c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</row>
    <row r="11" spans="1:23" ht="15">
      <c r="A11" s="6"/>
      <c r="B11" s="6"/>
      <c r="C11" s="6"/>
      <c r="D11" s="6"/>
      <c r="E11" s="6"/>
      <c r="F11" s="6">
        <f>SUM(F7:F10)</f>
        <v>817800</v>
      </c>
      <c r="G11" s="6"/>
      <c r="H11" s="6">
        <f>SUM(H7:H10)</f>
        <v>549889</v>
      </c>
      <c r="I11" s="65">
        <f>SUM(I7:I10)</f>
        <v>450909</v>
      </c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</row>
    <row r="12" spans="1:23" ht="12.7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</row>
    <row r="13" spans="1:23" ht="12.7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</row>
  </sheetData>
  <sheetProtection/>
  <mergeCells count="3">
    <mergeCell ref="A1:H1"/>
    <mergeCell ref="A2:H2"/>
    <mergeCell ref="A3:H3"/>
  </mergeCells>
  <printOptions/>
  <pageMargins left="0.95" right="0.17" top="1" bottom="1" header="0.5" footer="0.5"/>
  <pageSetup horizontalDpi="600" verticalDpi="6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C00000"/>
  </sheetPr>
  <dimension ref="A1:W13"/>
  <sheetViews>
    <sheetView zoomScalePageLayoutView="0" workbookViewId="0" topLeftCell="A1">
      <selection activeCell="J1" sqref="J1:K16384"/>
    </sheetView>
  </sheetViews>
  <sheetFormatPr defaultColWidth="9.140625" defaultRowHeight="12.75"/>
  <cols>
    <col min="1" max="1" width="8.28125" style="0" customWidth="1"/>
    <col min="2" max="2" width="15.7109375" style="0" customWidth="1"/>
    <col min="3" max="3" width="15.140625" style="0" customWidth="1"/>
    <col min="4" max="4" width="12.28125" style="0" customWidth="1"/>
    <col min="5" max="5" width="11.421875" style="0" customWidth="1"/>
    <col min="6" max="6" width="20.00390625" style="0" customWidth="1"/>
    <col min="7" max="7" width="15.8515625" style="0" customWidth="1"/>
    <col min="8" max="8" width="14.28125" style="0" customWidth="1"/>
    <col min="9" max="9" width="11.8515625" style="0" customWidth="1"/>
    <col min="10" max="11" width="0" style="0" hidden="1" customWidth="1"/>
  </cols>
  <sheetData>
    <row r="1" spans="1:8" ht="24" customHeight="1">
      <c r="A1" s="112" t="s">
        <v>404</v>
      </c>
      <c r="B1" s="112"/>
      <c r="C1" s="112"/>
      <c r="D1" s="112"/>
      <c r="E1" s="112"/>
      <c r="F1" s="112"/>
      <c r="G1" s="112"/>
      <c r="H1" s="112"/>
    </row>
    <row r="2" spans="1:8" ht="15.75">
      <c r="A2" s="113" t="s">
        <v>0</v>
      </c>
      <c r="B2" s="113"/>
      <c r="C2" s="113"/>
      <c r="D2" s="113"/>
      <c r="E2" s="113"/>
      <c r="F2" s="113"/>
      <c r="G2" s="113"/>
      <c r="H2" s="113"/>
    </row>
    <row r="3" spans="1:8" ht="15.75">
      <c r="A3" s="113" t="s">
        <v>137</v>
      </c>
      <c r="B3" s="113"/>
      <c r="C3" s="113"/>
      <c r="D3" s="113"/>
      <c r="E3" s="113"/>
      <c r="F3" s="113"/>
      <c r="G3" s="113"/>
      <c r="H3" s="113"/>
    </row>
    <row r="4" spans="1:8" ht="12.75">
      <c r="A4" s="9"/>
      <c r="B4" s="9"/>
      <c r="C4" s="9"/>
      <c r="D4" s="9"/>
      <c r="E4" s="9"/>
      <c r="F4" s="9"/>
      <c r="G4" s="9"/>
      <c r="H4" s="9"/>
    </row>
    <row r="6" spans="1:9" ht="60">
      <c r="A6" s="13" t="s">
        <v>2</v>
      </c>
      <c r="B6" s="6" t="s">
        <v>132</v>
      </c>
      <c r="C6" s="6" t="s">
        <v>4</v>
      </c>
      <c r="D6" s="6" t="s">
        <v>133</v>
      </c>
      <c r="E6" s="6" t="s">
        <v>134</v>
      </c>
      <c r="F6" s="6" t="s">
        <v>135</v>
      </c>
      <c r="G6" s="6" t="s">
        <v>136</v>
      </c>
      <c r="H6" s="6" t="s">
        <v>437</v>
      </c>
      <c r="I6" s="6" t="s">
        <v>439</v>
      </c>
    </row>
    <row r="7" spans="1:23" ht="30.75" customHeight="1">
      <c r="A7" s="6" t="s">
        <v>1</v>
      </c>
      <c r="B7" s="6" t="s">
        <v>527</v>
      </c>
      <c r="C7" s="6" t="s">
        <v>403</v>
      </c>
      <c r="D7" s="6" t="s">
        <v>1</v>
      </c>
      <c r="E7" s="6" t="s">
        <v>528</v>
      </c>
      <c r="F7" s="14">
        <v>99800</v>
      </c>
      <c r="G7" s="55">
        <f>F7*J7</f>
        <v>17964</v>
      </c>
      <c r="H7" s="55">
        <f>'Plant and machinery2014'!I7</f>
        <v>55027</v>
      </c>
      <c r="I7" s="64">
        <f>H7-K7</f>
        <v>45122</v>
      </c>
      <c r="J7" s="9">
        <v>0.18</v>
      </c>
      <c r="K7" s="9">
        <f>ROUND(H7*J7,)</f>
        <v>9905</v>
      </c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</row>
    <row r="8" spans="1:23" ht="30.75" customHeight="1">
      <c r="A8" s="6" t="s">
        <v>529</v>
      </c>
      <c r="B8" s="6" t="s">
        <v>530</v>
      </c>
      <c r="C8" s="6" t="s">
        <v>403</v>
      </c>
      <c r="D8" s="6" t="s">
        <v>1</v>
      </c>
      <c r="E8" s="6" t="s">
        <v>531</v>
      </c>
      <c r="F8" s="14">
        <v>10000</v>
      </c>
      <c r="G8" s="55">
        <f>F8*J8</f>
        <v>1800</v>
      </c>
      <c r="H8" s="55">
        <f>'Plant and machinery2014'!I8</f>
        <v>5514</v>
      </c>
      <c r="I8" s="64">
        <f>H8-K8</f>
        <v>4521</v>
      </c>
      <c r="J8" s="9">
        <v>0.18</v>
      </c>
      <c r="K8" s="9">
        <f>ROUND(H8*J8,)</f>
        <v>993</v>
      </c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</row>
    <row r="9" spans="1:23" ht="30.75" customHeight="1">
      <c r="A9" s="6" t="s">
        <v>532</v>
      </c>
      <c r="B9" s="6" t="s">
        <v>533</v>
      </c>
      <c r="C9" s="6" t="s">
        <v>403</v>
      </c>
      <c r="D9" s="6" t="s">
        <v>1</v>
      </c>
      <c r="E9" s="6" t="s">
        <v>531</v>
      </c>
      <c r="F9" s="14">
        <v>683000</v>
      </c>
      <c r="G9" s="55">
        <f>F9*J9</f>
        <v>122940</v>
      </c>
      <c r="H9" s="55">
        <f>'Plant and machinery2014'!I9</f>
        <v>376584</v>
      </c>
      <c r="I9" s="64">
        <f>H9-K9</f>
        <v>308799</v>
      </c>
      <c r="J9" s="9">
        <v>0.18</v>
      </c>
      <c r="K9" s="9">
        <f>ROUND(H9*J9,)</f>
        <v>67785</v>
      </c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ht="30.75" customHeight="1">
      <c r="A10" s="6" t="s">
        <v>534</v>
      </c>
      <c r="B10" s="6" t="s">
        <v>535</v>
      </c>
      <c r="C10" s="6" t="s">
        <v>403</v>
      </c>
      <c r="D10" s="6" t="s">
        <v>529</v>
      </c>
      <c r="E10" s="6" t="s">
        <v>531</v>
      </c>
      <c r="F10" s="14">
        <v>25000</v>
      </c>
      <c r="G10" s="55">
        <f>F10*J10</f>
        <v>4500</v>
      </c>
      <c r="H10" s="55">
        <f>'Plant and machinery2014'!I10</f>
        <v>13784</v>
      </c>
      <c r="I10" s="64">
        <f>H10-K10</f>
        <v>11303</v>
      </c>
      <c r="J10" s="9">
        <v>0.18</v>
      </c>
      <c r="K10" s="9">
        <f>ROUND(H10*J10,)</f>
        <v>2481</v>
      </c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</row>
    <row r="11" spans="1:23" ht="15">
      <c r="A11" s="6"/>
      <c r="B11" s="6"/>
      <c r="C11" s="6"/>
      <c r="D11" s="6"/>
      <c r="E11" s="6"/>
      <c r="F11" s="6">
        <f>SUM(F7:F10)</f>
        <v>817800</v>
      </c>
      <c r="G11" s="6"/>
      <c r="H11" s="6">
        <f>SUM(H7:H10)</f>
        <v>450909</v>
      </c>
      <c r="I11" s="65">
        <f>SUM(I7:I10)</f>
        <v>369745</v>
      </c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</row>
    <row r="12" spans="1:23" ht="12.7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</row>
    <row r="13" spans="1:23" ht="12.7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</row>
  </sheetData>
  <sheetProtection/>
  <mergeCells count="3">
    <mergeCell ref="A1:H1"/>
    <mergeCell ref="A2:H2"/>
    <mergeCell ref="A3:H3"/>
  </mergeCells>
  <printOptions/>
  <pageMargins left="1.05" right="0.17" top="1" bottom="1" header="0.5" footer="0.5"/>
  <pageSetup horizontalDpi="600" verticalDpi="6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C00000"/>
  </sheetPr>
  <dimension ref="A1:W16"/>
  <sheetViews>
    <sheetView zoomScalePageLayoutView="0" workbookViewId="0" topLeftCell="C4">
      <selection activeCell="J4" sqref="J1:K16384"/>
    </sheetView>
  </sheetViews>
  <sheetFormatPr defaultColWidth="9.140625" defaultRowHeight="12.75"/>
  <cols>
    <col min="1" max="1" width="8.28125" style="0" customWidth="1"/>
    <col min="2" max="2" width="15.7109375" style="0" customWidth="1"/>
    <col min="3" max="3" width="15.140625" style="0" customWidth="1"/>
    <col min="4" max="4" width="12.28125" style="0" customWidth="1"/>
    <col min="5" max="5" width="11.421875" style="0" customWidth="1"/>
    <col min="6" max="6" width="20.00390625" style="0" customWidth="1"/>
    <col min="7" max="7" width="15.8515625" style="0" customWidth="1"/>
    <col min="8" max="8" width="14.28125" style="0" customWidth="1"/>
    <col min="9" max="9" width="11.8515625" style="0" customWidth="1"/>
    <col min="10" max="11" width="0" style="0" hidden="1" customWidth="1"/>
  </cols>
  <sheetData>
    <row r="1" spans="1:8" ht="24" customHeight="1">
      <c r="A1" s="112" t="s">
        <v>404</v>
      </c>
      <c r="B1" s="112"/>
      <c r="C1" s="112"/>
      <c r="D1" s="112"/>
      <c r="E1" s="112"/>
      <c r="F1" s="112"/>
      <c r="G1" s="112"/>
      <c r="H1" s="112"/>
    </row>
    <row r="2" spans="1:8" ht="15.75">
      <c r="A2" s="113" t="s">
        <v>0</v>
      </c>
      <c r="B2" s="113"/>
      <c r="C2" s="113"/>
      <c r="D2" s="113"/>
      <c r="E2" s="113"/>
      <c r="F2" s="113"/>
      <c r="G2" s="113"/>
      <c r="H2" s="113"/>
    </row>
    <row r="3" spans="1:8" ht="15.75">
      <c r="A3" s="113" t="s">
        <v>137</v>
      </c>
      <c r="B3" s="113"/>
      <c r="C3" s="113"/>
      <c r="D3" s="113"/>
      <c r="E3" s="113"/>
      <c r="F3" s="113"/>
      <c r="G3" s="113"/>
      <c r="H3" s="113"/>
    </row>
    <row r="4" spans="1:8" ht="12.75">
      <c r="A4" s="9"/>
      <c r="B4" s="9"/>
      <c r="C4" s="9"/>
      <c r="D4" s="9"/>
      <c r="E4" s="9"/>
      <c r="F4" s="9"/>
      <c r="G4" s="9"/>
      <c r="H4" s="9"/>
    </row>
    <row r="6" spans="1:9" ht="60">
      <c r="A6" s="13" t="s">
        <v>2</v>
      </c>
      <c r="B6" s="6" t="s">
        <v>132</v>
      </c>
      <c r="C6" s="6" t="s">
        <v>4</v>
      </c>
      <c r="D6" s="6" t="s">
        <v>133</v>
      </c>
      <c r="E6" s="6" t="s">
        <v>134</v>
      </c>
      <c r="F6" s="6" t="s">
        <v>135</v>
      </c>
      <c r="G6" s="6" t="s">
        <v>136</v>
      </c>
      <c r="H6" s="6" t="s">
        <v>439</v>
      </c>
      <c r="I6" s="6" t="s">
        <v>442</v>
      </c>
    </row>
    <row r="7" spans="1:23" ht="30.75" customHeight="1">
      <c r="A7" s="6" t="s">
        <v>1</v>
      </c>
      <c r="B7" s="6" t="s">
        <v>527</v>
      </c>
      <c r="C7" s="6" t="s">
        <v>403</v>
      </c>
      <c r="D7" s="6" t="s">
        <v>1</v>
      </c>
      <c r="E7" s="6" t="s">
        <v>528</v>
      </c>
      <c r="F7" s="14">
        <v>99800</v>
      </c>
      <c r="G7" s="55">
        <f>F7*J7</f>
        <v>17964</v>
      </c>
      <c r="H7" s="55">
        <f>'Plant and machinery2015'!I7</f>
        <v>45122</v>
      </c>
      <c r="I7" s="64">
        <f>H7-K7</f>
        <v>37000</v>
      </c>
      <c r="J7" s="9">
        <v>0.18</v>
      </c>
      <c r="K7" s="9">
        <f>ROUND(H7*J7,)</f>
        <v>8122</v>
      </c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</row>
    <row r="8" spans="1:23" ht="30.75" customHeight="1">
      <c r="A8" s="6" t="s">
        <v>529</v>
      </c>
      <c r="B8" s="6" t="s">
        <v>530</v>
      </c>
      <c r="C8" s="6" t="s">
        <v>403</v>
      </c>
      <c r="D8" s="6" t="s">
        <v>1</v>
      </c>
      <c r="E8" s="6" t="s">
        <v>531</v>
      </c>
      <c r="F8" s="14">
        <v>10000</v>
      </c>
      <c r="G8" s="55">
        <f aca="true" t="shared" si="0" ref="G8:G13">F8*J8</f>
        <v>1800</v>
      </c>
      <c r="H8" s="55">
        <f>'Plant and machinery2015'!I8</f>
        <v>4521</v>
      </c>
      <c r="I8" s="64">
        <f>H8-K8</f>
        <v>3707</v>
      </c>
      <c r="J8" s="9">
        <v>0.18</v>
      </c>
      <c r="K8" s="9">
        <f aca="true" t="shared" si="1" ref="K8:K13">ROUND(H8*J8,)</f>
        <v>814</v>
      </c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</row>
    <row r="9" spans="1:23" ht="30.75" customHeight="1">
      <c r="A9" s="6" t="s">
        <v>532</v>
      </c>
      <c r="B9" s="6" t="s">
        <v>533</v>
      </c>
      <c r="C9" s="6" t="s">
        <v>403</v>
      </c>
      <c r="D9" s="6" t="s">
        <v>1</v>
      </c>
      <c r="E9" s="6" t="s">
        <v>531</v>
      </c>
      <c r="F9" s="14">
        <v>683000</v>
      </c>
      <c r="G9" s="55">
        <f t="shared" si="0"/>
        <v>122940</v>
      </c>
      <c r="H9" s="55">
        <f>'Plant and machinery2015'!I9</f>
        <v>308799</v>
      </c>
      <c r="I9" s="64">
        <f>H9-K9</f>
        <v>253215</v>
      </c>
      <c r="J9" s="9">
        <v>0.18</v>
      </c>
      <c r="K9" s="9">
        <f t="shared" si="1"/>
        <v>55584</v>
      </c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ht="30.75" customHeight="1">
      <c r="A10" s="6" t="s">
        <v>534</v>
      </c>
      <c r="B10" s="6" t="s">
        <v>535</v>
      </c>
      <c r="C10" s="6" t="s">
        <v>403</v>
      </c>
      <c r="D10" s="6" t="s">
        <v>529</v>
      </c>
      <c r="E10" s="6" t="s">
        <v>531</v>
      </c>
      <c r="F10" s="14">
        <v>25000</v>
      </c>
      <c r="G10" s="55">
        <f t="shared" si="0"/>
        <v>4500</v>
      </c>
      <c r="H10" s="55">
        <f>'Plant and machinery2015'!I10</f>
        <v>11303</v>
      </c>
      <c r="I10" s="64">
        <f>H10-K10</f>
        <v>9268</v>
      </c>
      <c r="J10" s="9">
        <v>0.18</v>
      </c>
      <c r="K10" s="9">
        <f t="shared" si="1"/>
        <v>2035</v>
      </c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</row>
    <row r="11" spans="1:23" ht="30.75" customHeight="1">
      <c r="A11" s="6" t="s">
        <v>536</v>
      </c>
      <c r="B11" s="6" t="s">
        <v>537</v>
      </c>
      <c r="C11" s="6" t="s">
        <v>403</v>
      </c>
      <c r="D11" s="6" t="s">
        <v>1</v>
      </c>
      <c r="E11" s="6" t="s">
        <v>538</v>
      </c>
      <c r="F11" s="14">
        <v>100000</v>
      </c>
      <c r="G11" s="55">
        <f t="shared" si="0"/>
        <v>18000</v>
      </c>
      <c r="H11" s="55">
        <f>'Plant and machinery2015'!I11</f>
        <v>369745</v>
      </c>
      <c r="I11" s="64">
        <f>H11-K11</f>
        <v>303191</v>
      </c>
      <c r="J11" s="9">
        <v>0.18</v>
      </c>
      <c r="K11" s="9">
        <f t="shared" si="1"/>
        <v>66554</v>
      </c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</row>
    <row r="12" spans="1:23" ht="30.75" customHeight="1">
      <c r="A12" s="6" t="s">
        <v>539</v>
      </c>
      <c r="B12" s="6" t="s">
        <v>537</v>
      </c>
      <c r="C12" s="6" t="s">
        <v>461</v>
      </c>
      <c r="D12" s="6" t="s">
        <v>1</v>
      </c>
      <c r="E12" s="6" t="s">
        <v>538</v>
      </c>
      <c r="F12" s="14">
        <v>400000</v>
      </c>
      <c r="G12" s="55">
        <f t="shared" si="0"/>
        <v>72000</v>
      </c>
      <c r="H12" s="55">
        <f>'Plant and machinery2015'!I12</f>
        <v>0</v>
      </c>
      <c r="I12" s="64">
        <f>F12-G12</f>
        <v>328000</v>
      </c>
      <c r="J12" s="9">
        <v>0.18</v>
      </c>
      <c r="K12" s="9">
        <f t="shared" si="1"/>
        <v>0</v>
      </c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</row>
    <row r="13" spans="1:23" ht="30.75" customHeight="1">
      <c r="A13" s="6" t="s">
        <v>540</v>
      </c>
      <c r="B13" s="6" t="s">
        <v>541</v>
      </c>
      <c r="C13" s="6" t="s">
        <v>15</v>
      </c>
      <c r="D13" s="6" t="s">
        <v>539</v>
      </c>
      <c r="E13" s="6" t="s">
        <v>538</v>
      </c>
      <c r="F13" s="14">
        <v>273000</v>
      </c>
      <c r="G13" s="55">
        <f t="shared" si="0"/>
        <v>49140</v>
      </c>
      <c r="H13" s="55">
        <f>'Plant and machinery2015'!I13</f>
        <v>0</v>
      </c>
      <c r="I13" s="64">
        <f>F13-G13</f>
        <v>223860</v>
      </c>
      <c r="J13" s="9">
        <v>0.18</v>
      </c>
      <c r="K13" s="9">
        <f t="shared" si="1"/>
        <v>0</v>
      </c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</row>
    <row r="14" spans="1:23" ht="15">
      <c r="A14" s="6"/>
      <c r="B14" s="6"/>
      <c r="C14" s="6"/>
      <c r="D14" s="6"/>
      <c r="E14" s="6"/>
      <c r="F14" s="6">
        <f>SUM(F7:F13)</f>
        <v>1590800</v>
      </c>
      <c r="G14" s="6"/>
      <c r="H14" s="6">
        <f>SUM(H7:H13)</f>
        <v>739490</v>
      </c>
      <c r="I14" s="65">
        <f>SUM(I7:I13)</f>
        <v>1158241</v>
      </c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</row>
    <row r="15" spans="1:23" ht="12.7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</row>
    <row r="16" spans="1:23" ht="12.7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</row>
  </sheetData>
  <sheetProtection/>
  <mergeCells count="3">
    <mergeCell ref="A1:H1"/>
    <mergeCell ref="A2:H2"/>
    <mergeCell ref="A3:H3"/>
  </mergeCells>
  <printOptions/>
  <pageMargins left="0.93" right="0.17" top="1" bottom="1" header="0.5" footer="0.5"/>
  <pageSetup horizontalDpi="600" verticalDpi="6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C00000"/>
  </sheetPr>
  <dimension ref="A1:W18"/>
  <sheetViews>
    <sheetView zoomScalePageLayoutView="0" workbookViewId="0" topLeftCell="B6">
      <selection activeCell="J6" sqref="J1:K16384"/>
    </sheetView>
  </sheetViews>
  <sheetFormatPr defaultColWidth="9.140625" defaultRowHeight="12.75"/>
  <cols>
    <col min="1" max="1" width="8.28125" style="0" customWidth="1"/>
    <col min="2" max="2" width="15.7109375" style="0" customWidth="1"/>
    <col min="3" max="3" width="15.140625" style="0" customWidth="1"/>
    <col min="4" max="4" width="12.28125" style="0" customWidth="1"/>
    <col min="5" max="5" width="11.421875" style="0" customWidth="1"/>
    <col min="6" max="6" width="20.00390625" style="0" customWidth="1"/>
    <col min="7" max="7" width="15.8515625" style="0" customWidth="1"/>
    <col min="8" max="8" width="14.28125" style="0" customWidth="1"/>
    <col min="9" max="9" width="11.8515625" style="0" customWidth="1"/>
    <col min="10" max="11" width="0" style="0" hidden="1" customWidth="1"/>
  </cols>
  <sheetData>
    <row r="1" spans="1:8" ht="24" customHeight="1">
      <c r="A1" s="112" t="s">
        <v>404</v>
      </c>
      <c r="B1" s="112"/>
      <c r="C1" s="112"/>
      <c r="D1" s="112"/>
      <c r="E1" s="112"/>
      <c r="F1" s="112"/>
      <c r="G1" s="112"/>
      <c r="H1" s="112"/>
    </row>
    <row r="2" spans="1:8" ht="15.75">
      <c r="A2" s="113" t="s">
        <v>0</v>
      </c>
      <c r="B2" s="113"/>
      <c r="C2" s="113"/>
      <c r="D2" s="113"/>
      <c r="E2" s="113"/>
      <c r="F2" s="113"/>
      <c r="G2" s="113"/>
      <c r="H2" s="113"/>
    </row>
    <row r="3" spans="1:8" ht="15.75">
      <c r="A3" s="113" t="s">
        <v>137</v>
      </c>
      <c r="B3" s="113"/>
      <c r="C3" s="113"/>
      <c r="D3" s="113"/>
      <c r="E3" s="113"/>
      <c r="F3" s="113"/>
      <c r="G3" s="113"/>
      <c r="H3" s="113"/>
    </row>
    <row r="4" spans="1:8" ht="12.75">
      <c r="A4" s="9"/>
      <c r="B4" s="9"/>
      <c r="C4" s="9"/>
      <c r="D4" s="9"/>
      <c r="E4" s="9"/>
      <c r="F4" s="9"/>
      <c r="G4" s="9"/>
      <c r="H4" s="9"/>
    </row>
    <row r="6" spans="1:9" ht="60">
      <c r="A6" s="13" t="s">
        <v>2</v>
      </c>
      <c r="B6" s="6" t="s">
        <v>132</v>
      </c>
      <c r="C6" s="6" t="s">
        <v>4</v>
      </c>
      <c r="D6" s="6" t="s">
        <v>133</v>
      </c>
      <c r="E6" s="6" t="s">
        <v>134</v>
      </c>
      <c r="F6" s="6" t="s">
        <v>135</v>
      </c>
      <c r="G6" s="6" t="s">
        <v>136</v>
      </c>
      <c r="H6" s="6" t="s">
        <v>442</v>
      </c>
      <c r="I6" s="6" t="s">
        <v>445</v>
      </c>
    </row>
    <row r="7" spans="1:23" ht="30.75" customHeight="1">
      <c r="A7" s="6" t="s">
        <v>1</v>
      </c>
      <c r="B7" s="6" t="s">
        <v>527</v>
      </c>
      <c r="C7" s="6" t="s">
        <v>403</v>
      </c>
      <c r="D7" s="6" t="s">
        <v>1</v>
      </c>
      <c r="E7" s="6" t="s">
        <v>528</v>
      </c>
      <c r="F7" s="14">
        <v>99800</v>
      </c>
      <c r="G7" s="55">
        <f>F7*J7</f>
        <v>17964</v>
      </c>
      <c r="H7" s="55">
        <f>'Plant and machinery2016'!I7</f>
        <v>37000</v>
      </c>
      <c r="I7" s="64">
        <f aca="true" t="shared" si="0" ref="I7:I13">H7-K7</f>
        <v>30340</v>
      </c>
      <c r="J7" s="9">
        <v>0.18</v>
      </c>
      <c r="K7" s="9">
        <f>ROUND(H7*J7,)</f>
        <v>6660</v>
      </c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</row>
    <row r="8" spans="1:23" ht="30.75" customHeight="1">
      <c r="A8" s="6" t="s">
        <v>529</v>
      </c>
      <c r="B8" s="6" t="s">
        <v>530</v>
      </c>
      <c r="C8" s="6" t="s">
        <v>403</v>
      </c>
      <c r="D8" s="6" t="s">
        <v>1</v>
      </c>
      <c r="E8" s="6" t="s">
        <v>531</v>
      </c>
      <c r="F8" s="14">
        <v>10000</v>
      </c>
      <c r="G8" s="55">
        <f aca="true" t="shared" si="1" ref="G8:G15">F8*J8</f>
        <v>1800</v>
      </c>
      <c r="H8" s="55">
        <f>'Plant and machinery2016'!I8</f>
        <v>3707</v>
      </c>
      <c r="I8" s="64">
        <f t="shared" si="0"/>
        <v>3040</v>
      </c>
      <c r="J8" s="9">
        <v>0.18</v>
      </c>
      <c r="K8" s="9">
        <f>ROUND(H8*J8,)</f>
        <v>667</v>
      </c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</row>
    <row r="9" spans="1:23" ht="30.75" customHeight="1">
      <c r="A9" s="6" t="s">
        <v>532</v>
      </c>
      <c r="B9" s="6" t="s">
        <v>533</v>
      </c>
      <c r="C9" s="6" t="s">
        <v>403</v>
      </c>
      <c r="D9" s="6" t="s">
        <v>1</v>
      </c>
      <c r="E9" s="6" t="s">
        <v>531</v>
      </c>
      <c r="F9" s="14">
        <v>683000</v>
      </c>
      <c r="G9" s="55">
        <f t="shared" si="1"/>
        <v>122940</v>
      </c>
      <c r="H9" s="55">
        <f>'Plant and machinery2016'!I9</f>
        <v>253215</v>
      </c>
      <c r="I9" s="64">
        <f t="shared" si="0"/>
        <v>207636</v>
      </c>
      <c r="J9" s="9">
        <v>0.18</v>
      </c>
      <c r="K9" s="9">
        <f>ROUND(H9*J9,)</f>
        <v>45579</v>
      </c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ht="30.75" customHeight="1">
      <c r="A10" s="6" t="s">
        <v>534</v>
      </c>
      <c r="B10" s="6" t="s">
        <v>535</v>
      </c>
      <c r="C10" s="6" t="s">
        <v>403</v>
      </c>
      <c r="D10" s="6" t="s">
        <v>529</v>
      </c>
      <c r="E10" s="6" t="s">
        <v>531</v>
      </c>
      <c r="F10" s="14">
        <v>25000</v>
      </c>
      <c r="G10" s="55">
        <f t="shared" si="1"/>
        <v>4500</v>
      </c>
      <c r="H10" s="55">
        <f>'Plant and machinery2016'!I10</f>
        <v>9268</v>
      </c>
      <c r="I10" s="64">
        <f t="shared" si="0"/>
        <v>7600</v>
      </c>
      <c r="J10" s="9">
        <v>0.18</v>
      </c>
      <c r="K10" s="9">
        <f>ROUND(H10*J10,)</f>
        <v>1668</v>
      </c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</row>
    <row r="11" spans="1:23" ht="30.75" customHeight="1">
      <c r="A11" s="6" t="s">
        <v>536</v>
      </c>
      <c r="B11" s="6" t="s">
        <v>537</v>
      </c>
      <c r="C11" s="6" t="s">
        <v>403</v>
      </c>
      <c r="D11" s="6" t="s">
        <v>1</v>
      </c>
      <c r="E11" s="6" t="s">
        <v>538</v>
      </c>
      <c r="F11" s="14">
        <v>100000</v>
      </c>
      <c r="G11" s="55">
        <f t="shared" si="1"/>
        <v>18000</v>
      </c>
      <c r="H11" s="55">
        <f>'Plant and machinery2016'!I11</f>
        <v>303191</v>
      </c>
      <c r="I11" s="64">
        <f t="shared" si="0"/>
        <v>248617</v>
      </c>
      <c r="J11" s="9">
        <v>0.18</v>
      </c>
      <c r="K11" s="9">
        <f>ROUND(H11*J11,)</f>
        <v>54574</v>
      </c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</row>
    <row r="12" spans="1:23" ht="30.75" customHeight="1">
      <c r="A12" s="6" t="s">
        <v>539</v>
      </c>
      <c r="B12" s="6" t="s">
        <v>537</v>
      </c>
      <c r="C12" s="6" t="s">
        <v>461</v>
      </c>
      <c r="D12" s="6" t="s">
        <v>1</v>
      </c>
      <c r="E12" s="6" t="s">
        <v>538</v>
      </c>
      <c r="F12" s="14">
        <v>400000</v>
      </c>
      <c r="G12" s="55">
        <f t="shared" si="1"/>
        <v>72000</v>
      </c>
      <c r="H12" s="55">
        <f>'Plant and machinery2016'!I12</f>
        <v>328000</v>
      </c>
      <c r="I12" s="64">
        <f t="shared" si="0"/>
        <v>268960</v>
      </c>
      <c r="J12" s="9">
        <v>0.18</v>
      </c>
      <c r="K12" s="9">
        <f>H12*J12</f>
        <v>59040</v>
      </c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</row>
    <row r="13" spans="1:23" ht="30.75" customHeight="1">
      <c r="A13" s="6" t="s">
        <v>540</v>
      </c>
      <c r="B13" s="6" t="s">
        <v>541</v>
      </c>
      <c r="C13" s="6" t="s">
        <v>15</v>
      </c>
      <c r="D13" s="6" t="s">
        <v>539</v>
      </c>
      <c r="E13" s="6" t="s">
        <v>538</v>
      </c>
      <c r="F13" s="14">
        <v>273000</v>
      </c>
      <c r="G13" s="55">
        <f t="shared" si="1"/>
        <v>49140</v>
      </c>
      <c r="H13" s="55">
        <f>'Plant and machinery2016'!I13</f>
        <v>223860</v>
      </c>
      <c r="I13" s="64">
        <f t="shared" si="0"/>
        <v>183565.2</v>
      </c>
      <c r="J13" s="9">
        <v>0.18</v>
      </c>
      <c r="K13" s="9">
        <f>H13*J13</f>
        <v>40294.799999999996</v>
      </c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</row>
    <row r="14" spans="1:23" ht="30.75" customHeight="1">
      <c r="A14" s="6" t="s">
        <v>542</v>
      </c>
      <c r="B14" s="6" t="s">
        <v>543</v>
      </c>
      <c r="C14" s="6" t="s">
        <v>544</v>
      </c>
      <c r="D14" s="6" t="s">
        <v>529</v>
      </c>
      <c r="E14" s="6" t="s">
        <v>545</v>
      </c>
      <c r="F14" s="14">
        <v>200000</v>
      </c>
      <c r="G14" s="55">
        <f t="shared" si="1"/>
        <v>36000</v>
      </c>
      <c r="H14" s="55">
        <v>0</v>
      </c>
      <c r="I14" s="64">
        <f>F14-G14</f>
        <v>164000</v>
      </c>
      <c r="J14" s="9">
        <v>0.18</v>
      </c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</row>
    <row r="15" spans="1:23" ht="30.75" customHeight="1">
      <c r="A15" s="6" t="s">
        <v>150</v>
      </c>
      <c r="B15" s="6" t="s">
        <v>546</v>
      </c>
      <c r="C15" s="6" t="s">
        <v>547</v>
      </c>
      <c r="D15" s="6" t="s">
        <v>1</v>
      </c>
      <c r="E15" s="6" t="s">
        <v>545</v>
      </c>
      <c r="F15" s="14">
        <v>900000</v>
      </c>
      <c r="G15" s="55">
        <f t="shared" si="1"/>
        <v>162000</v>
      </c>
      <c r="H15" s="55">
        <f>'Plant and machinery2016'!I15</f>
        <v>0</v>
      </c>
      <c r="I15" s="64">
        <f>F15-G15</f>
        <v>738000</v>
      </c>
      <c r="J15" s="9">
        <v>0.18</v>
      </c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</row>
    <row r="16" spans="1:23" ht="15">
      <c r="A16" s="6"/>
      <c r="B16" s="6"/>
      <c r="C16" s="6"/>
      <c r="D16" s="6"/>
      <c r="E16" s="6"/>
      <c r="F16" s="6">
        <f>SUM(F7:F15)</f>
        <v>2690800</v>
      </c>
      <c r="G16" s="6"/>
      <c r="H16" s="6">
        <f>SUM(H7:H15)</f>
        <v>1158241</v>
      </c>
      <c r="I16" s="65">
        <f>SUM(I7:I15)</f>
        <v>1851758.2</v>
      </c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</row>
    <row r="17" spans="1:23" ht="12.7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</row>
    <row r="18" spans="1:23" ht="12.7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</row>
  </sheetData>
  <sheetProtection/>
  <mergeCells count="3">
    <mergeCell ref="A1:H1"/>
    <mergeCell ref="A2:H2"/>
    <mergeCell ref="A3:H3"/>
  </mergeCells>
  <printOptions/>
  <pageMargins left="1.11" right="0.17" top="1" bottom="1" header="0.5" footer="0.5"/>
  <pageSetup horizontalDpi="600" verticalDpi="6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C00000"/>
  </sheetPr>
  <dimension ref="A1:W19"/>
  <sheetViews>
    <sheetView zoomScalePageLayoutView="0" workbookViewId="0" topLeftCell="D1">
      <selection activeCell="J1" sqref="J1:K16384"/>
    </sheetView>
  </sheetViews>
  <sheetFormatPr defaultColWidth="9.140625" defaultRowHeight="12.75"/>
  <cols>
    <col min="1" max="1" width="8.28125" style="0" customWidth="1"/>
    <col min="2" max="2" width="15.7109375" style="0" customWidth="1"/>
    <col min="3" max="3" width="15.140625" style="0" customWidth="1"/>
    <col min="4" max="4" width="12.28125" style="0" customWidth="1"/>
    <col min="5" max="5" width="11.421875" style="0" customWidth="1"/>
    <col min="6" max="6" width="20.00390625" style="0" customWidth="1"/>
    <col min="7" max="7" width="15.8515625" style="0" customWidth="1"/>
    <col min="8" max="8" width="14.28125" style="0" customWidth="1"/>
    <col min="9" max="9" width="11.8515625" style="0" customWidth="1"/>
    <col min="10" max="11" width="0" style="0" hidden="1" customWidth="1"/>
  </cols>
  <sheetData>
    <row r="1" spans="1:8" ht="24" customHeight="1">
      <c r="A1" s="112" t="s">
        <v>404</v>
      </c>
      <c r="B1" s="112"/>
      <c r="C1" s="112"/>
      <c r="D1" s="112"/>
      <c r="E1" s="112"/>
      <c r="F1" s="112"/>
      <c r="G1" s="112"/>
      <c r="H1" s="112"/>
    </row>
    <row r="2" spans="1:8" ht="15.75">
      <c r="A2" s="113" t="s">
        <v>0</v>
      </c>
      <c r="B2" s="113"/>
      <c r="C2" s="113"/>
      <c r="D2" s="113"/>
      <c r="E2" s="113"/>
      <c r="F2" s="113"/>
      <c r="G2" s="113"/>
      <c r="H2" s="113"/>
    </row>
    <row r="3" spans="1:8" ht="15.75">
      <c r="A3" s="113" t="s">
        <v>137</v>
      </c>
      <c r="B3" s="113"/>
      <c r="C3" s="113"/>
      <c r="D3" s="113"/>
      <c r="E3" s="113"/>
      <c r="F3" s="113"/>
      <c r="G3" s="113"/>
      <c r="H3" s="113"/>
    </row>
    <row r="4" spans="1:8" ht="12.75">
      <c r="A4" s="9"/>
      <c r="B4" s="9"/>
      <c r="C4" s="9"/>
      <c r="D4" s="9"/>
      <c r="E4" s="9"/>
      <c r="F4" s="9"/>
      <c r="G4" s="9"/>
      <c r="H4" s="9"/>
    </row>
    <row r="6" spans="1:9" ht="60">
      <c r="A6" s="13" t="s">
        <v>2</v>
      </c>
      <c r="B6" s="6" t="s">
        <v>132</v>
      </c>
      <c r="C6" s="6" t="s">
        <v>4</v>
      </c>
      <c r="D6" s="6" t="s">
        <v>133</v>
      </c>
      <c r="E6" s="6" t="s">
        <v>134</v>
      </c>
      <c r="F6" s="6" t="s">
        <v>135</v>
      </c>
      <c r="G6" s="6" t="s">
        <v>136</v>
      </c>
      <c r="H6" s="6" t="s">
        <v>445</v>
      </c>
      <c r="I6" s="6" t="s">
        <v>447</v>
      </c>
    </row>
    <row r="7" spans="1:23" ht="30.75" customHeight="1">
      <c r="A7" s="6" t="s">
        <v>1</v>
      </c>
      <c r="B7" s="6" t="s">
        <v>527</v>
      </c>
      <c r="C7" s="6" t="s">
        <v>403</v>
      </c>
      <c r="D7" s="6" t="s">
        <v>1</v>
      </c>
      <c r="E7" s="6" t="s">
        <v>528</v>
      </c>
      <c r="F7" s="14">
        <v>99800</v>
      </c>
      <c r="G7" s="55">
        <f>F7*J7</f>
        <v>17964</v>
      </c>
      <c r="H7" s="55">
        <f>'Plant and machinery2017'!I7</f>
        <v>30340</v>
      </c>
      <c r="I7" s="64">
        <f aca="true" t="shared" si="0" ref="I7:I15">H7-K7</f>
        <v>24879</v>
      </c>
      <c r="J7" s="9">
        <v>0.18</v>
      </c>
      <c r="K7" s="9">
        <f>ROUND(H7*J7,)</f>
        <v>5461</v>
      </c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</row>
    <row r="8" spans="1:23" ht="30.75" customHeight="1">
      <c r="A8" s="6" t="s">
        <v>529</v>
      </c>
      <c r="B8" s="6" t="s">
        <v>530</v>
      </c>
      <c r="C8" s="6" t="s">
        <v>403</v>
      </c>
      <c r="D8" s="6" t="s">
        <v>1</v>
      </c>
      <c r="E8" s="6" t="s">
        <v>531</v>
      </c>
      <c r="F8" s="14">
        <v>10000</v>
      </c>
      <c r="G8" s="55">
        <f aca="true" t="shared" si="1" ref="G8:G16">F8*J8</f>
        <v>1800</v>
      </c>
      <c r="H8" s="55">
        <f>'Plant and machinery2017'!I8</f>
        <v>3040</v>
      </c>
      <c r="I8" s="64">
        <f t="shared" si="0"/>
        <v>2493</v>
      </c>
      <c r="J8" s="9">
        <v>0.18</v>
      </c>
      <c r="K8" s="9">
        <f>ROUND(H8*J8,)</f>
        <v>547</v>
      </c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</row>
    <row r="9" spans="1:23" ht="30.75" customHeight="1">
      <c r="A9" s="6" t="s">
        <v>532</v>
      </c>
      <c r="B9" s="6" t="s">
        <v>533</v>
      </c>
      <c r="C9" s="6" t="s">
        <v>403</v>
      </c>
      <c r="D9" s="6" t="s">
        <v>1</v>
      </c>
      <c r="E9" s="6" t="s">
        <v>531</v>
      </c>
      <c r="F9" s="14">
        <v>683000</v>
      </c>
      <c r="G9" s="55">
        <f t="shared" si="1"/>
        <v>122940</v>
      </c>
      <c r="H9" s="55">
        <f>'Plant and machinery2017'!I9</f>
        <v>207636</v>
      </c>
      <c r="I9" s="64">
        <f t="shared" si="0"/>
        <v>170262</v>
      </c>
      <c r="J9" s="9">
        <v>0.18</v>
      </c>
      <c r="K9" s="9">
        <f>ROUND(H9*J9,)</f>
        <v>37374</v>
      </c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ht="30.75" customHeight="1">
      <c r="A10" s="6" t="s">
        <v>534</v>
      </c>
      <c r="B10" s="6" t="s">
        <v>535</v>
      </c>
      <c r="C10" s="6" t="s">
        <v>403</v>
      </c>
      <c r="D10" s="6" t="s">
        <v>529</v>
      </c>
      <c r="E10" s="6" t="s">
        <v>531</v>
      </c>
      <c r="F10" s="14">
        <v>25000</v>
      </c>
      <c r="G10" s="55">
        <f t="shared" si="1"/>
        <v>4500</v>
      </c>
      <c r="H10" s="55">
        <f>'Plant and machinery2017'!I10</f>
        <v>7600</v>
      </c>
      <c r="I10" s="64">
        <f t="shared" si="0"/>
        <v>6232</v>
      </c>
      <c r="J10" s="9">
        <v>0.18</v>
      </c>
      <c r="K10" s="9">
        <f>ROUND(H10*J10,)</f>
        <v>1368</v>
      </c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</row>
    <row r="11" spans="1:23" ht="30.75" customHeight="1">
      <c r="A11" s="6" t="s">
        <v>536</v>
      </c>
      <c r="B11" s="6" t="s">
        <v>537</v>
      </c>
      <c r="C11" s="6" t="s">
        <v>403</v>
      </c>
      <c r="D11" s="6" t="s">
        <v>1</v>
      </c>
      <c r="E11" s="6" t="s">
        <v>538</v>
      </c>
      <c r="F11" s="14">
        <v>100000</v>
      </c>
      <c r="G11" s="55">
        <f t="shared" si="1"/>
        <v>18000</v>
      </c>
      <c r="H11" s="55">
        <f>'Plant and machinery2017'!I11</f>
        <v>248617</v>
      </c>
      <c r="I11" s="64">
        <f t="shared" si="0"/>
        <v>203866</v>
      </c>
      <c r="J11" s="9">
        <v>0.18</v>
      </c>
      <c r="K11" s="9">
        <f>ROUND(H11*J11,)</f>
        <v>44751</v>
      </c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</row>
    <row r="12" spans="1:23" ht="30.75" customHeight="1">
      <c r="A12" s="6" t="s">
        <v>539</v>
      </c>
      <c r="B12" s="6" t="s">
        <v>537</v>
      </c>
      <c r="C12" s="6" t="s">
        <v>461</v>
      </c>
      <c r="D12" s="6" t="s">
        <v>1</v>
      </c>
      <c r="E12" s="6" t="s">
        <v>538</v>
      </c>
      <c r="F12" s="14">
        <v>400000</v>
      </c>
      <c r="G12" s="55">
        <f t="shared" si="1"/>
        <v>72000</v>
      </c>
      <c r="H12" s="55">
        <f>'Plant and machinery2017'!I12</f>
        <v>268960</v>
      </c>
      <c r="I12" s="64">
        <f t="shared" si="0"/>
        <v>220547.2</v>
      </c>
      <c r="J12" s="9">
        <v>0.18</v>
      </c>
      <c r="K12" s="9">
        <f>H12*J12</f>
        <v>48412.799999999996</v>
      </c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</row>
    <row r="13" spans="1:23" ht="30.75" customHeight="1">
      <c r="A13" s="6" t="s">
        <v>540</v>
      </c>
      <c r="B13" s="6" t="s">
        <v>541</v>
      </c>
      <c r="C13" s="6" t="s">
        <v>15</v>
      </c>
      <c r="D13" s="6" t="s">
        <v>539</v>
      </c>
      <c r="E13" s="6" t="s">
        <v>538</v>
      </c>
      <c r="F13" s="14">
        <v>273000</v>
      </c>
      <c r="G13" s="55">
        <f t="shared" si="1"/>
        <v>49140</v>
      </c>
      <c r="H13" s="55">
        <f>'Plant and machinery2017'!I13</f>
        <v>183565.2</v>
      </c>
      <c r="I13" s="64">
        <f t="shared" si="0"/>
        <v>150523.464</v>
      </c>
      <c r="J13" s="9">
        <v>0.18</v>
      </c>
      <c r="K13" s="9">
        <f>H13*J13</f>
        <v>33041.736000000004</v>
      </c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</row>
    <row r="14" spans="1:23" ht="30.75" customHeight="1">
      <c r="A14" s="6" t="s">
        <v>542</v>
      </c>
      <c r="B14" s="6" t="s">
        <v>543</v>
      </c>
      <c r="C14" s="6" t="s">
        <v>544</v>
      </c>
      <c r="D14" s="6" t="s">
        <v>529</v>
      </c>
      <c r="E14" s="6" t="s">
        <v>545</v>
      </c>
      <c r="F14" s="14">
        <v>200000</v>
      </c>
      <c r="G14" s="55">
        <f t="shared" si="1"/>
        <v>36000</v>
      </c>
      <c r="H14" s="55">
        <f>'Plant and machinery2017'!I14</f>
        <v>164000</v>
      </c>
      <c r="I14" s="64">
        <f t="shared" si="0"/>
        <v>134480</v>
      </c>
      <c r="J14" s="9">
        <v>0.18</v>
      </c>
      <c r="K14" s="9">
        <f>H14*J14</f>
        <v>29520</v>
      </c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</row>
    <row r="15" spans="1:23" ht="30.75" customHeight="1">
      <c r="A15" s="6" t="s">
        <v>150</v>
      </c>
      <c r="B15" s="6" t="s">
        <v>546</v>
      </c>
      <c r="C15" s="6" t="s">
        <v>547</v>
      </c>
      <c r="D15" s="6" t="s">
        <v>1</v>
      </c>
      <c r="E15" s="6" t="s">
        <v>545</v>
      </c>
      <c r="F15" s="14">
        <v>900000</v>
      </c>
      <c r="G15" s="55">
        <f t="shared" si="1"/>
        <v>162000</v>
      </c>
      <c r="H15" s="55">
        <f>'Plant and machinery2017'!I15</f>
        <v>738000</v>
      </c>
      <c r="I15" s="64">
        <f t="shared" si="0"/>
        <v>605160</v>
      </c>
      <c r="J15" s="9">
        <v>0.18</v>
      </c>
      <c r="K15" s="9">
        <f>H15*J15</f>
        <v>132840</v>
      </c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</row>
    <row r="16" spans="1:23" ht="30.75" customHeight="1">
      <c r="A16" s="6" t="s">
        <v>548</v>
      </c>
      <c r="B16" s="6" t="s">
        <v>549</v>
      </c>
      <c r="C16" s="6" t="s">
        <v>456</v>
      </c>
      <c r="D16" s="6" t="s">
        <v>1</v>
      </c>
      <c r="E16" s="6" t="s">
        <v>550</v>
      </c>
      <c r="F16" s="14">
        <v>100000</v>
      </c>
      <c r="G16" s="55">
        <f t="shared" si="1"/>
        <v>18000</v>
      </c>
      <c r="H16" s="55">
        <v>0</v>
      </c>
      <c r="I16" s="64">
        <f>F16-G16</f>
        <v>82000</v>
      </c>
      <c r="J16" s="9">
        <v>0.18</v>
      </c>
      <c r="K16" s="9">
        <f>H16*J16</f>
        <v>0</v>
      </c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</row>
    <row r="17" spans="1:23" ht="15">
      <c r="A17" s="6"/>
      <c r="B17" s="6"/>
      <c r="C17" s="6"/>
      <c r="D17" s="6"/>
      <c r="E17" s="6"/>
      <c r="F17" s="6">
        <f>SUM(F7:F16)</f>
        <v>2790800</v>
      </c>
      <c r="G17" s="6"/>
      <c r="H17" s="6">
        <f>SUM(H7:H16)</f>
        <v>1851758.2</v>
      </c>
      <c r="I17" s="65">
        <f>SUM(I7:I16)</f>
        <v>1600442.6639999999</v>
      </c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</row>
    <row r="18" spans="1:23" ht="12.7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</row>
    <row r="19" spans="1:23" ht="12.7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</row>
  </sheetData>
  <sheetProtection/>
  <mergeCells count="3">
    <mergeCell ref="A1:H1"/>
    <mergeCell ref="A2:H2"/>
    <mergeCell ref="A3:H3"/>
  </mergeCells>
  <printOptions/>
  <pageMargins left="0.86" right="0.17" top="1" bottom="1" header="0.5" footer="0.5"/>
  <pageSetup horizontalDpi="600" verticalDpi="600"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C00000"/>
  </sheetPr>
  <dimension ref="A1:W20"/>
  <sheetViews>
    <sheetView zoomScalePageLayoutView="0" workbookViewId="0" topLeftCell="B4">
      <selection activeCell="F10" sqref="F10"/>
    </sheetView>
  </sheetViews>
  <sheetFormatPr defaultColWidth="9.140625" defaultRowHeight="12.75"/>
  <cols>
    <col min="1" max="1" width="8.28125" style="0" customWidth="1"/>
    <col min="2" max="2" width="15.7109375" style="0" customWidth="1"/>
    <col min="3" max="3" width="15.140625" style="0" customWidth="1"/>
    <col min="4" max="4" width="12.28125" style="0" customWidth="1"/>
    <col min="5" max="5" width="11.421875" style="0" customWidth="1"/>
    <col min="6" max="6" width="20.00390625" style="0" customWidth="1"/>
    <col min="7" max="7" width="15.8515625" style="0" customWidth="1"/>
    <col min="8" max="8" width="14.28125" style="0" customWidth="1"/>
    <col min="9" max="9" width="11.8515625" style="0" customWidth="1"/>
    <col min="10" max="11" width="0" style="0" hidden="1" customWidth="1"/>
  </cols>
  <sheetData>
    <row r="1" spans="1:8" ht="24" customHeight="1">
      <c r="A1" s="112" t="s">
        <v>404</v>
      </c>
      <c r="B1" s="112"/>
      <c r="C1" s="112"/>
      <c r="D1" s="112"/>
      <c r="E1" s="112"/>
      <c r="F1" s="112"/>
      <c r="G1" s="112"/>
      <c r="H1" s="112"/>
    </row>
    <row r="2" spans="1:8" ht="15.75">
      <c r="A2" s="113" t="s">
        <v>0</v>
      </c>
      <c r="B2" s="113"/>
      <c r="C2" s="113"/>
      <c r="D2" s="113"/>
      <c r="E2" s="113"/>
      <c r="F2" s="113"/>
      <c r="G2" s="113"/>
      <c r="H2" s="113"/>
    </row>
    <row r="3" spans="1:8" ht="15.75">
      <c r="A3" s="113" t="s">
        <v>137</v>
      </c>
      <c r="B3" s="113"/>
      <c r="C3" s="113"/>
      <c r="D3" s="113"/>
      <c r="E3" s="113"/>
      <c r="F3" s="113"/>
      <c r="G3" s="113"/>
      <c r="H3" s="113"/>
    </row>
    <row r="4" spans="1:8" ht="12.75">
      <c r="A4" s="9"/>
      <c r="B4" s="9"/>
      <c r="C4" s="9"/>
      <c r="D4" s="9"/>
      <c r="E4" s="9"/>
      <c r="F4" s="9"/>
      <c r="G4" s="9"/>
      <c r="H4" s="9"/>
    </row>
    <row r="6" spans="1:9" ht="60">
      <c r="A6" s="13" t="s">
        <v>2</v>
      </c>
      <c r="B6" s="6" t="s">
        <v>132</v>
      </c>
      <c r="C6" s="6" t="s">
        <v>4</v>
      </c>
      <c r="D6" s="6" t="s">
        <v>133</v>
      </c>
      <c r="E6" s="6" t="s">
        <v>134</v>
      </c>
      <c r="F6" s="6" t="s">
        <v>135</v>
      </c>
      <c r="G6" s="6" t="s">
        <v>136</v>
      </c>
      <c r="H6" s="6" t="s">
        <v>447</v>
      </c>
      <c r="I6" s="6" t="s">
        <v>449</v>
      </c>
    </row>
    <row r="7" spans="1:23" ht="30.75" customHeight="1">
      <c r="A7" s="6" t="s">
        <v>1</v>
      </c>
      <c r="B7" s="6" t="s">
        <v>527</v>
      </c>
      <c r="C7" s="6" t="s">
        <v>403</v>
      </c>
      <c r="D7" s="6" t="s">
        <v>1</v>
      </c>
      <c r="E7" s="6" t="s">
        <v>528</v>
      </c>
      <c r="F7" s="14">
        <v>99800</v>
      </c>
      <c r="G7" s="55">
        <f>F7*J7</f>
        <v>17964</v>
      </c>
      <c r="H7" s="55">
        <f>'Plant and machinery2018'!I7</f>
        <v>24879</v>
      </c>
      <c r="I7" s="64">
        <f aca="true" t="shared" si="0" ref="I7:I15">H7-K7</f>
        <v>20401</v>
      </c>
      <c r="J7" s="9">
        <v>0.18</v>
      </c>
      <c r="K7" s="9">
        <f>ROUND(H7*J7,)</f>
        <v>4478</v>
      </c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</row>
    <row r="8" spans="1:23" ht="30.75" customHeight="1">
      <c r="A8" s="6" t="s">
        <v>529</v>
      </c>
      <c r="B8" s="6" t="s">
        <v>530</v>
      </c>
      <c r="C8" s="6" t="s">
        <v>403</v>
      </c>
      <c r="D8" s="6" t="s">
        <v>1</v>
      </c>
      <c r="E8" s="6" t="s">
        <v>531</v>
      </c>
      <c r="F8" s="14">
        <v>10000</v>
      </c>
      <c r="G8" s="55">
        <f aca="true" t="shared" si="1" ref="G8:G17">F8*J8</f>
        <v>1800</v>
      </c>
      <c r="H8" s="55">
        <f>'Plant and machinery2018'!I8</f>
        <v>2493</v>
      </c>
      <c r="I8" s="64">
        <f t="shared" si="0"/>
        <v>2044</v>
      </c>
      <c r="J8" s="9">
        <v>0.18</v>
      </c>
      <c r="K8" s="9">
        <f>ROUND(H8*J8,)</f>
        <v>449</v>
      </c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</row>
    <row r="9" spans="1:23" ht="30.75" customHeight="1">
      <c r="A9" s="6" t="s">
        <v>532</v>
      </c>
      <c r="B9" s="6" t="s">
        <v>533</v>
      </c>
      <c r="C9" s="6" t="s">
        <v>403</v>
      </c>
      <c r="D9" s="6" t="s">
        <v>1</v>
      </c>
      <c r="E9" s="6" t="s">
        <v>531</v>
      </c>
      <c r="F9" s="14">
        <v>683000</v>
      </c>
      <c r="G9" s="55">
        <f t="shared" si="1"/>
        <v>122940</v>
      </c>
      <c r="H9" s="55">
        <f>'Plant and machinery2018'!I9</f>
        <v>170262</v>
      </c>
      <c r="I9" s="64">
        <f t="shared" si="0"/>
        <v>139615</v>
      </c>
      <c r="J9" s="9">
        <v>0.18</v>
      </c>
      <c r="K9" s="9">
        <f>ROUND(H9*J9,)</f>
        <v>30647</v>
      </c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ht="30.75" customHeight="1">
      <c r="A10" s="6" t="s">
        <v>534</v>
      </c>
      <c r="B10" s="6" t="s">
        <v>535</v>
      </c>
      <c r="C10" s="6" t="s">
        <v>403</v>
      </c>
      <c r="D10" s="6" t="s">
        <v>529</v>
      </c>
      <c r="E10" s="6" t="s">
        <v>531</v>
      </c>
      <c r="F10" s="14">
        <v>25000</v>
      </c>
      <c r="G10" s="55">
        <f t="shared" si="1"/>
        <v>4500</v>
      </c>
      <c r="H10" s="55">
        <f>'Plant and machinery2018'!I10</f>
        <v>6232</v>
      </c>
      <c r="I10" s="64">
        <f t="shared" si="0"/>
        <v>5110</v>
      </c>
      <c r="J10" s="9">
        <v>0.18</v>
      </c>
      <c r="K10" s="9">
        <f>ROUND(H10*J10,)</f>
        <v>1122</v>
      </c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</row>
    <row r="11" spans="1:23" ht="30.75" customHeight="1">
      <c r="A11" s="6" t="s">
        <v>536</v>
      </c>
      <c r="B11" s="6" t="s">
        <v>537</v>
      </c>
      <c r="C11" s="6" t="s">
        <v>403</v>
      </c>
      <c r="D11" s="6" t="s">
        <v>1</v>
      </c>
      <c r="E11" s="6" t="s">
        <v>538</v>
      </c>
      <c r="F11" s="14">
        <v>100000</v>
      </c>
      <c r="G11" s="55">
        <f t="shared" si="1"/>
        <v>18000</v>
      </c>
      <c r="H11" s="55">
        <f>'Plant and machinery2018'!I11</f>
        <v>203866</v>
      </c>
      <c r="I11" s="64">
        <f t="shared" si="0"/>
        <v>167170</v>
      </c>
      <c r="J11" s="9">
        <v>0.18</v>
      </c>
      <c r="K11" s="9">
        <f>ROUND(H11*J11,)</f>
        <v>36696</v>
      </c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</row>
    <row r="12" spans="1:23" ht="30.75" customHeight="1">
      <c r="A12" s="6" t="s">
        <v>539</v>
      </c>
      <c r="B12" s="6" t="s">
        <v>537</v>
      </c>
      <c r="C12" s="6" t="s">
        <v>461</v>
      </c>
      <c r="D12" s="6" t="s">
        <v>1</v>
      </c>
      <c r="E12" s="6" t="s">
        <v>538</v>
      </c>
      <c r="F12" s="14">
        <v>400000</v>
      </c>
      <c r="G12" s="55">
        <f t="shared" si="1"/>
        <v>72000</v>
      </c>
      <c r="H12" s="55">
        <f>'Plant and machinery2018'!I12</f>
        <v>220547.2</v>
      </c>
      <c r="I12" s="64">
        <f t="shared" si="0"/>
        <v>180848.70400000003</v>
      </c>
      <c r="J12" s="9">
        <v>0.18</v>
      </c>
      <c r="K12" s="9">
        <f aca="true" t="shared" si="2" ref="K12:K17">H12*J12</f>
        <v>39698.496</v>
      </c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</row>
    <row r="13" spans="1:23" ht="30.75" customHeight="1">
      <c r="A13" s="6" t="s">
        <v>540</v>
      </c>
      <c r="B13" s="6" t="s">
        <v>541</v>
      </c>
      <c r="C13" s="6" t="s">
        <v>15</v>
      </c>
      <c r="D13" s="6" t="s">
        <v>539</v>
      </c>
      <c r="E13" s="6" t="s">
        <v>538</v>
      </c>
      <c r="F13" s="14">
        <v>273000</v>
      </c>
      <c r="G13" s="55">
        <f t="shared" si="1"/>
        <v>49140</v>
      </c>
      <c r="H13" s="55">
        <f>'Plant and machinery2018'!I13</f>
        <v>150523.464</v>
      </c>
      <c r="I13" s="64">
        <f t="shared" si="0"/>
        <v>123429.24048000001</v>
      </c>
      <c r="J13" s="9">
        <v>0.18</v>
      </c>
      <c r="K13" s="9">
        <f t="shared" si="2"/>
        <v>27094.22352</v>
      </c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</row>
    <row r="14" spans="1:23" ht="30.75" customHeight="1">
      <c r="A14" s="6" t="s">
        <v>542</v>
      </c>
      <c r="B14" s="6" t="s">
        <v>543</v>
      </c>
      <c r="C14" s="6" t="s">
        <v>544</v>
      </c>
      <c r="D14" s="6" t="s">
        <v>529</v>
      </c>
      <c r="E14" s="6" t="s">
        <v>545</v>
      </c>
      <c r="F14" s="14">
        <v>200000</v>
      </c>
      <c r="G14" s="55">
        <f t="shared" si="1"/>
        <v>36000</v>
      </c>
      <c r="H14" s="55">
        <f>'Plant and machinery2018'!I14</f>
        <v>134480</v>
      </c>
      <c r="I14" s="64">
        <f t="shared" si="0"/>
        <v>110273.6</v>
      </c>
      <c r="J14" s="9">
        <v>0.18</v>
      </c>
      <c r="K14" s="9">
        <f t="shared" si="2"/>
        <v>24206.399999999998</v>
      </c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</row>
    <row r="15" spans="1:23" ht="30.75" customHeight="1">
      <c r="A15" s="6" t="s">
        <v>150</v>
      </c>
      <c r="B15" s="6" t="s">
        <v>546</v>
      </c>
      <c r="C15" s="6" t="s">
        <v>547</v>
      </c>
      <c r="D15" s="6" t="s">
        <v>1</v>
      </c>
      <c r="E15" s="6" t="s">
        <v>545</v>
      </c>
      <c r="F15" s="14">
        <v>900000</v>
      </c>
      <c r="G15" s="55">
        <f t="shared" si="1"/>
        <v>162000</v>
      </c>
      <c r="H15" s="55">
        <f>'Plant and machinery2018'!I15</f>
        <v>605160</v>
      </c>
      <c r="I15" s="64">
        <f t="shared" si="0"/>
        <v>496231.2</v>
      </c>
      <c r="J15" s="9">
        <v>0.18</v>
      </c>
      <c r="K15" s="9">
        <f t="shared" si="2"/>
        <v>108928.8</v>
      </c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</row>
    <row r="16" spans="1:23" ht="30.75" customHeight="1">
      <c r="A16" s="6" t="s">
        <v>548</v>
      </c>
      <c r="B16" s="6" t="s">
        <v>549</v>
      </c>
      <c r="C16" s="6" t="s">
        <v>456</v>
      </c>
      <c r="D16" s="6" t="s">
        <v>1</v>
      </c>
      <c r="E16" s="6" t="s">
        <v>550</v>
      </c>
      <c r="F16" s="14">
        <v>100000</v>
      </c>
      <c r="G16" s="55">
        <f t="shared" si="1"/>
        <v>18000</v>
      </c>
      <c r="H16" s="55">
        <f>'Plant and machinery2018'!I16</f>
        <v>82000</v>
      </c>
      <c r="I16" s="64">
        <f>F16-G16</f>
        <v>82000</v>
      </c>
      <c r="J16" s="9">
        <v>0.18</v>
      </c>
      <c r="K16" s="9">
        <f t="shared" si="2"/>
        <v>14760</v>
      </c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</row>
    <row r="17" spans="1:23" ht="30.75" customHeight="1">
      <c r="A17" s="6" t="s">
        <v>551</v>
      </c>
      <c r="B17" s="6" t="s">
        <v>552</v>
      </c>
      <c r="C17" s="6" t="s">
        <v>553</v>
      </c>
      <c r="D17" s="6" t="s">
        <v>1</v>
      </c>
      <c r="E17" s="6" t="s">
        <v>554</v>
      </c>
      <c r="F17" s="14">
        <v>40000</v>
      </c>
      <c r="G17" s="55">
        <f t="shared" si="1"/>
        <v>7200</v>
      </c>
      <c r="H17" s="55">
        <v>0</v>
      </c>
      <c r="I17" s="64">
        <f>F17-G17</f>
        <v>32800</v>
      </c>
      <c r="J17" s="9">
        <v>0.18</v>
      </c>
      <c r="K17" s="9">
        <f t="shared" si="2"/>
        <v>0</v>
      </c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</row>
    <row r="18" spans="1:23" ht="15">
      <c r="A18" s="6"/>
      <c r="B18" s="6"/>
      <c r="C18" s="6"/>
      <c r="D18" s="6"/>
      <c r="E18" s="6"/>
      <c r="F18" s="6">
        <f>SUM(F7:F17)</f>
        <v>2830800</v>
      </c>
      <c r="G18" s="6"/>
      <c r="H18" s="6">
        <f>SUM(H7:H16)</f>
        <v>1600442.6639999999</v>
      </c>
      <c r="I18" s="65">
        <f>SUM(I7:I17)</f>
        <v>1359922.74448</v>
      </c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</row>
    <row r="19" spans="1:23" ht="12.7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</row>
    <row r="20" spans="1:23" ht="12.7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</row>
  </sheetData>
  <sheetProtection/>
  <mergeCells count="3">
    <mergeCell ref="A1:H1"/>
    <mergeCell ref="A2:H2"/>
    <mergeCell ref="A3:H3"/>
  </mergeCells>
  <printOptions/>
  <pageMargins left="0.77" right="0.17" top="0.65" bottom="0.4" header="0.5" footer="0.26"/>
  <pageSetup horizontalDpi="600" verticalDpi="600" orientation="landscape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N126"/>
  <sheetViews>
    <sheetView zoomScalePageLayoutView="0" workbookViewId="0" topLeftCell="A1">
      <selection activeCell="M9" sqref="M9"/>
    </sheetView>
  </sheetViews>
  <sheetFormatPr defaultColWidth="9.140625" defaultRowHeight="12.75"/>
  <cols>
    <col min="1" max="1" width="6.8515625" style="0" customWidth="1"/>
    <col min="2" max="2" width="34.57421875" style="0" customWidth="1"/>
    <col min="3" max="3" width="8.00390625" style="0" customWidth="1"/>
    <col min="4" max="4" width="7.7109375" style="0" customWidth="1"/>
    <col min="5" max="5" width="7.421875" style="0" customWidth="1"/>
    <col min="6" max="6" width="11.8515625" style="0" customWidth="1"/>
    <col min="7" max="7" width="11.140625" style="0" customWidth="1"/>
    <col min="8" max="8" width="11.7109375" style="0" customWidth="1"/>
    <col min="9" max="9" width="11.28125" style="0" customWidth="1"/>
    <col min="10" max="10" width="7.57421875" style="0" hidden="1" customWidth="1"/>
    <col min="11" max="11" width="7.7109375" style="0" hidden="1" customWidth="1"/>
  </cols>
  <sheetData>
    <row r="1" spans="1:9" ht="18.75" customHeight="1">
      <c r="A1" s="112" t="s">
        <v>405</v>
      </c>
      <c r="B1" s="112"/>
      <c r="C1" s="112"/>
      <c r="D1" s="112"/>
      <c r="E1" s="112"/>
      <c r="F1" s="112"/>
      <c r="G1" s="112"/>
      <c r="H1" s="112"/>
      <c r="I1" s="112"/>
    </row>
    <row r="2" spans="1:9" ht="15.75">
      <c r="A2" s="113" t="s">
        <v>0</v>
      </c>
      <c r="B2" s="113"/>
      <c r="C2" s="113"/>
      <c r="D2" s="113"/>
      <c r="E2" s="113"/>
      <c r="F2" s="113"/>
      <c r="G2" s="113"/>
      <c r="H2" s="113"/>
      <c r="I2" s="113"/>
    </row>
    <row r="3" spans="1:9" ht="15.75">
      <c r="A3" s="113" t="s">
        <v>173</v>
      </c>
      <c r="B3" s="113"/>
      <c r="C3" s="113"/>
      <c r="D3" s="113"/>
      <c r="E3" s="113"/>
      <c r="F3" s="113"/>
      <c r="G3" s="113"/>
      <c r="H3" s="113"/>
      <c r="I3" s="113"/>
    </row>
    <row r="4" spans="1:14" ht="52.5" customHeight="1">
      <c r="A4" s="6" t="s">
        <v>2</v>
      </c>
      <c r="B4" s="6" t="s">
        <v>139</v>
      </c>
      <c r="C4" s="6" t="s">
        <v>140</v>
      </c>
      <c r="D4" s="6" t="s">
        <v>141</v>
      </c>
      <c r="E4" s="6" t="s">
        <v>142</v>
      </c>
      <c r="F4" s="6" t="s">
        <v>143</v>
      </c>
      <c r="G4" s="6" t="s">
        <v>144</v>
      </c>
      <c r="H4" s="6" t="s">
        <v>136</v>
      </c>
      <c r="I4" s="6" t="s">
        <v>422</v>
      </c>
      <c r="J4" s="6" t="s">
        <v>556</v>
      </c>
      <c r="K4" s="9"/>
      <c r="L4" s="9"/>
      <c r="M4" s="9"/>
      <c r="N4" s="9"/>
    </row>
    <row r="5" spans="1:11" ht="15">
      <c r="A5" s="14">
        <v>1</v>
      </c>
      <c r="B5" s="15" t="s">
        <v>174</v>
      </c>
      <c r="C5" s="6" t="s">
        <v>145</v>
      </c>
      <c r="D5" s="14">
        <v>700</v>
      </c>
      <c r="E5" s="55">
        <v>3.6</v>
      </c>
      <c r="F5" s="14">
        <v>2002</v>
      </c>
      <c r="G5" s="43">
        <v>500000</v>
      </c>
      <c r="H5" s="43">
        <f>G5*K5</f>
        <v>200000</v>
      </c>
      <c r="I5" s="43">
        <f>G5-H5</f>
        <v>300000</v>
      </c>
      <c r="K5" s="70">
        <v>0.4</v>
      </c>
    </row>
    <row r="6" spans="1:11" ht="15">
      <c r="A6" s="14">
        <v>2</v>
      </c>
      <c r="B6" s="15" t="s">
        <v>175</v>
      </c>
      <c r="C6" s="6" t="s">
        <v>145</v>
      </c>
      <c r="D6" s="14">
        <v>700</v>
      </c>
      <c r="E6" s="55">
        <v>3.6</v>
      </c>
      <c r="F6" s="14">
        <v>2002</v>
      </c>
      <c r="G6" s="43">
        <v>500000</v>
      </c>
      <c r="H6" s="43">
        <f aca="true" t="shared" si="0" ref="H6:H69">G6*K6</f>
        <v>200000</v>
      </c>
      <c r="I6" s="43">
        <f aca="true" t="shared" si="1" ref="I6:I69">G6-H6</f>
        <v>300000</v>
      </c>
      <c r="K6" s="70">
        <v>0.4</v>
      </c>
    </row>
    <row r="7" spans="1:11" ht="15">
      <c r="A7" s="14">
        <v>3</v>
      </c>
      <c r="B7" s="15" t="s">
        <v>149</v>
      </c>
      <c r="C7" s="6" t="s">
        <v>145</v>
      </c>
      <c r="D7" s="14">
        <v>420</v>
      </c>
      <c r="E7" s="55">
        <v>3.6</v>
      </c>
      <c r="F7" s="14">
        <v>2002</v>
      </c>
      <c r="G7" s="43">
        <v>300000</v>
      </c>
      <c r="H7" s="43">
        <f t="shared" si="0"/>
        <v>120000</v>
      </c>
      <c r="I7" s="43">
        <f t="shared" si="1"/>
        <v>180000</v>
      </c>
      <c r="K7" s="70">
        <v>0.4</v>
      </c>
    </row>
    <row r="8" spans="1:11" ht="15">
      <c r="A8" s="14">
        <v>4</v>
      </c>
      <c r="B8" s="15" t="s">
        <v>176</v>
      </c>
      <c r="C8" s="6" t="s">
        <v>145</v>
      </c>
      <c r="D8" s="14">
        <v>210</v>
      </c>
      <c r="E8" s="55">
        <v>3.6</v>
      </c>
      <c r="F8" s="14">
        <v>2002</v>
      </c>
      <c r="G8" s="43">
        <v>150000</v>
      </c>
      <c r="H8" s="43">
        <f t="shared" si="0"/>
        <v>60000</v>
      </c>
      <c r="I8" s="43">
        <f t="shared" si="1"/>
        <v>90000</v>
      </c>
      <c r="K8" s="70">
        <v>0.4</v>
      </c>
    </row>
    <row r="9" spans="1:11" ht="15">
      <c r="A9" s="14">
        <v>5</v>
      </c>
      <c r="B9" s="15" t="s">
        <v>177</v>
      </c>
      <c r="C9" s="6" t="s">
        <v>145</v>
      </c>
      <c r="D9" s="14">
        <v>410</v>
      </c>
      <c r="E9" s="55">
        <v>3.6</v>
      </c>
      <c r="F9" s="14">
        <v>2002</v>
      </c>
      <c r="G9" s="43">
        <v>300000</v>
      </c>
      <c r="H9" s="43">
        <f t="shared" si="0"/>
        <v>120000</v>
      </c>
      <c r="I9" s="43">
        <f t="shared" si="1"/>
        <v>180000</v>
      </c>
      <c r="K9" s="70">
        <v>0.4</v>
      </c>
    </row>
    <row r="10" spans="1:11" ht="15">
      <c r="A10" s="14">
        <v>6</v>
      </c>
      <c r="B10" s="15" t="s">
        <v>178</v>
      </c>
      <c r="C10" s="6" t="s">
        <v>145</v>
      </c>
      <c r="D10" s="14">
        <v>330</v>
      </c>
      <c r="E10" s="55">
        <v>3</v>
      </c>
      <c r="F10" s="14">
        <v>2002</v>
      </c>
      <c r="G10" s="43">
        <v>250000</v>
      </c>
      <c r="H10" s="43">
        <f t="shared" si="0"/>
        <v>100000</v>
      </c>
      <c r="I10" s="43">
        <f t="shared" si="1"/>
        <v>150000</v>
      </c>
      <c r="K10" s="70">
        <v>0.4</v>
      </c>
    </row>
    <row r="11" spans="1:11" ht="15">
      <c r="A11" s="14">
        <v>7</v>
      </c>
      <c r="B11" s="15" t="s">
        <v>179</v>
      </c>
      <c r="C11" s="6" t="s">
        <v>145</v>
      </c>
      <c r="D11" s="14">
        <v>270</v>
      </c>
      <c r="E11" s="55">
        <v>3.6</v>
      </c>
      <c r="F11" s="14">
        <v>2002</v>
      </c>
      <c r="G11" s="43">
        <v>200000</v>
      </c>
      <c r="H11" s="43">
        <f t="shared" si="0"/>
        <v>80000</v>
      </c>
      <c r="I11" s="43">
        <f t="shared" si="1"/>
        <v>120000</v>
      </c>
      <c r="K11" s="70">
        <v>0.4</v>
      </c>
    </row>
    <row r="12" spans="1:11" ht="15">
      <c r="A12" s="14">
        <v>8</v>
      </c>
      <c r="B12" s="15" t="s">
        <v>180</v>
      </c>
      <c r="C12" s="6" t="s">
        <v>145</v>
      </c>
      <c r="D12" s="14">
        <v>360</v>
      </c>
      <c r="E12" s="55">
        <v>3</v>
      </c>
      <c r="F12" s="14">
        <v>2003</v>
      </c>
      <c r="G12" s="43">
        <v>300000</v>
      </c>
      <c r="H12" s="43">
        <f t="shared" si="0"/>
        <v>120000</v>
      </c>
      <c r="I12" s="43">
        <f t="shared" si="1"/>
        <v>180000</v>
      </c>
      <c r="K12" s="70">
        <v>0.4</v>
      </c>
    </row>
    <row r="13" spans="1:11" ht="15">
      <c r="A13" s="14">
        <v>9</v>
      </c>
      <c r="B13" s="15" t="s">
        <v>146</v>
      </c>
      <c r="C13" s="6" t="s">
        <v>145</v>
      </c>
      <c r="D13" s="14">
        <v>240</v>
      </c>
      <c r="E13" s="55">
        <v>3</v>
      </c>
      <c r="F13" s="14">
        <v>2003</v>
      </c>
      <c r="G13" s="43">
        <v>200000</v>
      </c>
      <c r="H13" s="43">
        <f t="shared" si="0"/>
        <v>80000</v>
      </c>
      <c r="I13" s="43">
        <f t="shared" si="1"/>
        <v>120000</v>
      </c>
      <c r="K13" s="70">
        <v>0.4</v>
      </c>
    </row>
    <row r="14" spans="1:11" ht="16.5" customHeight="1">
      <c r="A14" s="14">
        <v>10</v>
      </c>
      <c r="B14" s="15" t="s">
        <v>181</v>
      </c>
      <c r="C14" s="6" t="s">
        <v>145</v>
      </c>
      <c r="D14" s="14">
        <v>160</v>
      </c>
      <c r="E14" s="55">
        <v>3</v>
      </c>
      <c r="F14" s="14">
        <v>2003</v>
      </c>
      <c r="G14" s="43">
        <v>150000</v>
      </c>
      <c r="H14" s="43">
        <f t="shared" si="0"/>
        <v>60000</v>
      </c>
      <c r="I14" s="43">
        <f t="shared" si="1"/>
        <v>90000</v>
      </c>
      <c r="K14" s="70">
        <v>0.4</v>
      </c>
    </row>
    <row r="15" spans="1:11" ht="15.75" customHeight="1">
      <c r="A15" s="14">
        <v>11</v>
      </c>
      <c r="B15" s="16" t="s">
        <v>182</v>
      </c>
      <c r="C15" s="6" t="s">
        <v>145</v>
      </c>
      <c r="D15" s="14">
        <v>240</v>
      </c>
      <c r="E15" s="55">
        <v>3.6</v>
      </c>
      <c r="F15" s="14">
        <v>2003</v>
      </c>
      <c r="G15" s="43">
        <v>200000</v>
      </c>
      <c r="H15" s="43">
        <f t="shared" si="0"/>
        <v>80000</v>
      </c>
      <c r="I15" s="43">
        <f t="shared" si="1"/>
        <v>120000</v>
      </c>
      <c r="K15" s="70">
        <v>0.4</v>
      </c>
    </row>
    <row r="16" spans="1:11" ht="15">
      <c r="A16" s="14">
        <v>12</v>
      </c>
      <c r="B16" s="15" t="s">
        <v>183</v>
      </c>
      <c r="C16" s="6" t="s">
        <v>145</v>
      </c>
      <c r="D16" s="14">
        <v>250</v>
      </c>
      <c r="E16" s="55">
        <v>3</v>
      </c>
      <c r="F16" s="14">
        <v>2003</v>
      </c>
      <c r="G16" s="43">
        <v>200000</v>
      </c>
      <c r="H16" s="43">
        <f t="shared" si="0"/>
        <v>80000</v>
      </c>
      <c r="I16" s="43">
        <f t="shared" si="1"/>
        <v>120000</v>
      </c>
      <c r="K16" s="70">
        <v>0.4</v>
      </c>
    </row>
    <row r="17" spans="1:11" ht="15">
      <c r="A17" s="14">
        <v>13</v>
      </c>
      <c r="B17" s="15" t="s">
        <v>184</v>
      </c>
      <c r="C17" s="6" t="s">
        <v>145</v>
      </c>
      <c r="D17" s="14">
        <v>430</v>
      </c>
      <c r="E17" s="55">
        <v>3</v>
      </c>
      <c r="F17" s="14">
        <v>2003</v>
      </c>
      <c r="G17" s="43">
        <v>300000</v>
      </c>
      <c r="H17" s="43">
        <f t="shared" si="0"/>
        <v>120000</v>
      </c>
      <c r="I17" s="43">
        <f t="shared" si="1"/>
        <v>180000</v>
      </c>
      <c r="K17" s="70">
        <v>0.4</v>
      </c>
    </row>
    <row r="18" spans="1:11" ht="15">
      <c r="A18" s="14">
        <v>14</v>
      </c>
      <c r="B18" s="15" t="s">
        <v>185</v>
      </c>
      <c r="C18" s="6" t="s">
        <v>145</v>
      </c>
      <c r="D18" s="14">
        <v>450</v>
      </c>
      <c r="E18" s="55">
        <v>3</v>
      </c>
      <c r="F18" s="14">
        <v>2003</v>
      </c>
      <c r="G18" s="43">
        <v>350000</v>
      </c>
      <c r="H18" s="43">
        <f t="shared" si="0"/>
        <v>140000</v>
      </c>
      <c r="I18" s="43">
        <f t="shared" si="1"/>
        <v>210000</v>
      </c>
      <c r="K18" s="70">
        <v>0.4</v>
      </c>
    </row>
    <row r="19" spans="1:11" ht="15">
      <c r="A19" s="14">
        <v>15</v>
      </c>
      <c r="B19" s="15" t="s">
        <v>147</v>
      </c>
      <c r="C19" s="6" t="s">
        <v>145</v>
      </c>
      <c r="D19" s="14">
        <v>400</v>
      </c>
      <c r="E19" s="55">
        <v>3.6</v>
      </c>
      <c r="F19" s="14">
        <v>2003</v>
      </c>
      <c r="G19" s="43">
        <v>350000</v>
      </c>
      <c r="H19" s="43">
        <f t="shared" si="0"/>
        <v>140000</v>
      </c>
      <c r="I19" s="43">
        <f t="shared" si="1"/>
        <v>210000</v>
      </c>
      <c r="K19" s="70">
        <v>0.4</v>
      </c>
    </row>
    <row r="20" spans="1:11" ht="15">
      <c r="A20" s="14">
        <v>16</v>
      </c>
      <c r="B20" s="15" t="s">
        <v>186</v>
      </c>
      <c r="C20" s="6" t="s">
        <v>145</v>
      </c>
      <c r="D20" s="14">
        <v>150</v>
      </c>
      <c r="E20" s="55">
        <v>3</v>
      </c>
      <c r="F20" s="14">
        <v>2003</v>
      </c>
      <c r="G20" s="43">
        <v>140000</v>
      </c>
      <c r="H20" s="43">
        <f t="shared" si="0"/>
        <v>56000</v>
      </c>
      <c r="I20" s="43">
        <f t="shared" si="1"/>
        <v>84000</v>
      </c>
      <c r="K20" s="70">
        <v>0.4</v>
      </c>
    </row>
    <row r="21" spans="1:11" ht="15">
      <c r="A21" s="14">
        <v>17</v>
      </c>
      <c r="B21" s="15" t="s">
        <v>148</v>
      </c>
      <c r="C21" s="6" t="s">
        <v>145</v>
      </c>
      <c r="D21" s="14">
        <v>130</v>
      </c>
      <c r="E21" s="55">
        <v>3.6</v>
      </c>
      <c r="F21" s="14">
        <v>2003</v>
      </c>
      <c r="G21" s="43">
        <v>150000</v>
      </c>
      <c r="H21" s="43">
        <f t="shared" si="0"/>
        <v>60000</v>
      </c>
      <c r="I21" s="43">
        <f t="shared" si="1"/>
        <v>90000</v>
      </c>
      <c r="K21" s="70">
        <v>0.4</v>
      </c>
    </row>
    <row r="22" spans="1:11" ht="15">
      <c r="A22" s="14">
        <v>18</v>
      </c>
      <c r="B22" s="15" t="s">
        <v>162</v>
      </c>
      <c r="C22" s="6" t="s">
        <v>145</v>
      </c>
      <c r="D22" s="14">
        <v>150</v>
      </c>
      <c r="E22" s="55">
        <v>3</v>
      </c>
      <c r="F22" s="14">
        <v>2003</v>
      </c>
      <c r="G22" s="43">
        <v>165000</v>
      </c>
      <c r="H22" s="43">
        <f t="shared" si="0"/>
        <v>66000</v>
      </c>
      <c r="I22" s="43">
        <f t="shared" si="1"/>
        <v>99000</v>
      </c>
      <c r="K22" s="70">
        <v>0.4</v>
      </c>
    </row>
    <row r="23" spans="1:11" ht="15">
      <c r="A23" s="14">
        <v>19</v>
      </c>
      <c r="B23" s="15" t="s">
        <v>189</v>
      </c>
      <c r="C23" s="6" t="s">
        <v>145</v>
      </c>
      <c r="D23" s="14">
        <v>95</v>
      </c>
      <c r="E23" s="55">
        <v>3</v>
      </c>
      <c r="F23" s="14">
        <v>2003</v>
      </c>
      <c r="G23" s="43">
        <v>80000</v>
      </c>
      <c r="H23" s="43">
        <f t="shared" si="0"/>
        <v>32000</v>
      </c>
      <c r="I23" s="43">
        <f t="shared" si="1"/>
        <v>48000</v>
      </c>
      <c r="K23" s="70">
        <v>0.4</v>
      </c>
    </row>
    <row r="24" spans="1:11" ht="15">
      <c r="A24" s="14">
        <v>20</v>
      </c>
      <c r="B24" s="15" t="s">
        <v>177</v>
      </c>
      <c r="C24" s="6" t="s">
        <v>190</v>
      </c>
      <c r="D24" s="14">
        <v>140</v>
      </c>
      <c r="E24" s="55">
        <v>3</v>
      </c>
      <c r="F24" s="14">
        <v>2003</v>
      </c>
      <c r="G24" s="43">
        <v>160000</v>
      </c>
      <c r="H24" s="43">
        <f t="shared" si="0"/>
        <v>64000</v>
      </c>
      <c r="I24" s="43">
        <f t="shared" si="1"/>
        <v>96000</v>
      </c>
      <c r="K24" s="70">
        <v>0.4</v>
      </c>
    </row>
    <row r="25" spans="1:11" ht="15">
      <c r="A25" s="14">
        <v>21</v>
      </c>
      <c r="B25" s="15" t="s">
        <v>191</v>
      </c>
      <c r="C25" s="6" t="s">
        <v>190</v>
      </c>
      <c r="D25" s="14">
        <v>140</v>
      </c>
      <c r="E25" s="55">
        <v>3</v>
      </c>
      <c r="F25" s="14">
        <v>2004</v>
      </c>
      <c r="G25" s="43">
        <v>132000</v>
      </c>
      <c r="H25" s="43">
        <f t="shared" si="0"/>
        <v>52800</v>
      </c>
      <c r="I25" s="43">
        <f t="shared" si="1"/>
        <v>79200</v>
      </c>
      <c r="K25" s="70">
        <v>0.4</v>
      </c>
    </row>
    <row r="26" spans="1:11" ht="15">
      <c r="A26" s="14">
        <v>22</v>
      </c>
      <c r="B26" s="15" t="s">
        <v>192</v>
      </c>
      <c r="C26" s="6" t="s">
        <v>190</v>
      </c>
      <c r="D26" s="14">
        <v>120</v>
      </c>
      <c r="E26" s="55">
        <v>3</v>
      </c>
      <c r="F26" s="14">
        <v>2004</v>
      </c>
      <c r="G26" s="43">
        <v>100000</v>
      </c>
      <c r="H26" s="43">
        <f t="shared" si="0"/>
        <v>40000</v>
      </c>
      <c r="I26" s="43">
        <f t="shared" si="1"/>
        <v>60000</v>
      </c>
      <c r="K26" s="70">
        <v>0.4</v>
      </c>
    </row>
    <row r="27" spans="1:11" ht="30">
      <c r="A27" s="14">
        <v>23</v>
      </c>
      <c r="B27" s="15" t="s">
        <v>195</v>
      </c>
      <c r="C27" s="6" t="s">
        <v>190</v>
      </c>
      <c r="D27" s="14">
        <v>210</v>
      </c>
      <c r="E27" s="55">
        <v>3</v>
      </c>
      <c r="F27" s="14">
        <v>2005</v>
      </c>
      <c r="G27" s="43">
        <v>230000</v>
      </c>
      <c r="H27" s="43">
        <f t="shared" si="0"/>
        <v>92000</v>
      </c>
      <c r="I27" s="43">
        <f t="shared" si="1"/>
        <v>138000</v>
      </c>
      <c r="K27" s="70">
        <v>0.4</v>
      </c>
    </row>
    <row r="28" spans="1:11" ht="15">
      <c r="A28" s="14">
        <v>24</v>
      </c>
      <c r="B28" s="15" t="s">
        <v>196</v>
      </c>
      <c r="C28" s="6" t="s">
        <v>190</v>
      </c>
      <c r="D28" s="14">
        <v>120</v>
      </c>
      <c r="E28" s="55">
        <v>3</v>
      </c>
      <c r="F28" s="14">
        <v>2005</v>
      </c>
      <c r="G28" s="43">
        <v>120000</v>
      </c>
      <c r="H28" s="43">
        <f t="shared" si="0"/>
        <v>48000</v>
      </c>
      <c r="I28" s="43">
        <f t="shared" si="1"/>
        <v>72000</v>
      </c>
      <c r="K28" s="70">
        <v>0.4</v>
      </c>
    </row>
    <row r="29" spans="1:11" ht="15">
      <c r="A29" s="14">
        <v>25</v>
      </c>
      <c r="B29" s="15" t="s">
        <v>197</v>
      </c>
      <c r="C29" s="6" t="s">
        <v>190</v>
      </c>
      <c r="D29" s="14">
        <v>530</v>
      </c>
      <c r="E29" s="55">
        <v>3</v>
      </c>
      <c r="F29" s="14">
        <v>2005</v>
      </c>
      <c r="G29" s="43">
        <v>500000</v>
      </c>
      <c r="H29" s="43">
        <f t="shared" si="0"/>
        <v>200000</v>
      </c>
      <c r="I29" s="43">
        <f t="shared" si="1"/>
        <v>300000</v>
      </c>
      <c r="K29" s="70">
        <v>0.4</v>
      </c>
    </row>
    <row r="30" spans="1:11" ht="15">
      <c r="A30" s="14">
        <v>26</v>
      </c>
      <c r="B30" s="15" t="s">
        <v>198</v>
      </c>
      <c r="C30" s="6" t="s">
        <v>190</v>
      </c>
      <c r="D30" s="14">
        <v>130</v>
      </c>
      <c r="E30" s="55">
        <v>3</v>
      </c>
      <c r="F30" s="14">
        <v>2005</v>
      </c>
      <c r="G30" s="43">
        <v>160000</v>
      </c>
      <c r="H30" s="43">
        <f t="shared" si="0"/>
        <v>64000</v>
      </c>
      <c r="I30" s="43">
        <f t="shared" si="1"/>
        <v>96000</v>
      </c>
      <c r="K30" s="70">
        <v>0.4</v>
      </c>
    </row>
    <row r="31" spans="1:11" ht="15">
      <c r="A31" s="14">
        <v>27</v>
      </c>
      <c r="B31" s="15" t="s">
        <v>199</v>
      </c>
      <c r="C31" s="6" t="s">
        <v>190</v>
      </c>
      <c r="D31" s="14">
        <v>120</v>
      </c>
      <c r="E31" s="55">
        <v>3</v>
      </c>
      <c r="F31" s="14">
        <v>2005</v>
      </c>
      <c r="G31" s="43">
        <v>120000</v>
      </c>
      <c r="H31" s="43">
        <f t="shared" si="0"/>
        <v>48000</v>
      </c>
      <c r="I31" s="43">
        <f t="shared" si="1"/>
        <v>72000</v>
      </c>
      <c r="K31" s="70">
        <v>0.4</v>
      </c>
    </row>
    <row r="32" spans="1:11" ht="15">
      <c r="A32" s="14">
        <v>28</v>
      </c>
      <c r="B32" s="15" t="s">
        <v>200</v>
      </c>
      <c r="C32" s="6" t="s">
        <v>190</v>
      </c>
      <c r="D32" s="14">
        <v>135</v>
      </c>
      <c r="E32" s="55">
        <v>3</v>
      </c>
      <c r="F32" s="14">
        <v>2005</v>
      </c>
      <c r="G32" s="43">
        <v>145000</v>
      </c>
      <c r="H32" s="43">
        <f t="shared" si="0"/>
        <v>58000</v>
      </c>
      <c r="I32" s="43">
        <f t="shared" si="1"/>
        <v>87000</v>
      </c>
      <c r="K32" s="70">
        <v>0.4</v>
      </c>
    </row>
    <row r="33" spans="1:11" ht="30">
      <c r="A33" s="14">
        <v>29</v>
      </c>
      <c r="B33" s="15" t="s">
        <v>201</v>
      </c>
      <c r="C33" s="6" t="s">
        <v>190</v>
      </c>
      <c r="D33" s="14">
        <v>230</v>
      </c>
      <c r="E33" s="55">
        <v>3</v>
      </c>
      <c r="F33" s="14">
        <v>2005</v>
      </c>
      <c r="G33" s="43">
        <v>270000</v>
      </c>
      <c r="H33" s="43">
        <f t="shared" si="0"/>
        <v>108000</v>
      </c>
      <c r="I33" s="43">
        <f t="shared" si="1"/>
        <v>162000</v>
      </c>
      <c r="K33" s="70">
        <v>0.4</v>
      </c>
    </row>
    <row r="34" spans="1:11" ht="15">
      <c r="A34" s="14">
        <v>30</v>
      </c>
      <c r="B34" s="15" t="s">
        <v>183</v>
      </c>
      <c r="C34" s="6" t="s">
        <v>190</v>
      </c>
      <c r="D34" s="14">
        <v>80</v>
      </c>
      <c r="E34" s="55">
        <v>3</v>
      </c>
      <c r="F34" s="14">
        <v>2005</v>
      </c>
      <c r="G34" s="43">
        <v>75000</v>
      </c>
      <c r="H34" s="43">
        <f t="shared" si="0"/>
        <v>30000</v>
      </c>
      <c r="I34" s="43">
        <f t="shared" si="1"/>
        <v>45000</v>
      </c>
      <c r="K34" s="70">
        <v>0.4</v>
      </c>
    </row>
    <row r="35" spans="1:11" ht="15">
      <c r="A35" s="14">
        <v>31</v>
      </c>
      <c r="B35" s="15" t="s">
        <v>149</v>
      </c>
      <c r="C35" s="6" t="s">
        <v>190</v>
      </c>
      <c r="D35" s="14">
        <v>290</v>
      </c>
      <c r="E35" s="55">
        <v>3</v>
      </c>
      <c r="F35" s="14">
        <v>2005</v>
      </c>
      <c r="G35" s="43">
        <v>140000</v>
      </c>
      <c r="H35" s="43">
        <f t="shared" si="0"/>
        <v>56000</v>
      </c>
      <c r="I35" s="43">
        <f t="shared" si="1"/>
        <v>84000</v>
      </c>
      <c r="K35" s="70">
        <v>0.4</v>
      </c>
    </row>
    <row r="36" spans="1:11" ht="15">
      <c r="A36" s="14">
        <v>32</v>
      </c>
      <c r="B36" s="15" t="s">
        <v>202</v>
      </c>
      <c r="C36" s="6" t="s">
        <v>190</v>
      </c>
      <c r="D36" s="14">
        <v>100</v>
      </c>
      <c r="E36" s="55">
        <v>3</v>
      </c>
      <c r="F36" s="14">
        <v>2005</v>
      </c>
      <c r="G36" s="43">
        <v>50000</v>
      </c>
      <c r="H36" s="43">
        <f t="shared" si="0"/>
        <v>20000</v>
      </c>
      <c r="I36" s="43">
        <f t="shared" si="1"/>
        <v>30000</v>
      </c>
      <c r="K36" s="70">
        <v>0.4</v>
      </c>
    </row>
    <row r="37" spans="1:11" ht="15">
      <c r="A37" s="14">
        <v>33</v>
      </c>
      <c r="B37" s="15" t="s">
        <v>203</v>
      </c>
      <c r="C37" s="6" t="s">
        <v>190</v>
      </c>
      <c r="D37" s="14">
        <v>240</v>
      </c>
      <c r="E37" s="55">
        <v>4</v>
      </c>
      <c r="F37" s="14">
        <v>2005</v>
      </c>
      <c r="G37" s="43">
        <v>300000</v>
      </c>
      <c r="H37" s="43">
        <f t="shared" si="0"/>
        <v>120000</v>
      </c>
      <c r="I37" s="43">
        <f t="shared" si="1"/>
        <v>180000</v>
      </c>
      <c r="K37" s="70">
        <v>0.4</v>
      </c>
    </row>
    <row r="38" spans="1:11" ht="15">
      <c r="A38" s="14">
        <v>34</v>
      </c>
      <c r="B38" s="15" t="s">
        <v>204</v>
      </c>
      <c r="C38" s="6" t="s">
        <v>190</v>
      </c>
      <c r="D38" s="14">
        <v>160</v>
      </c>
      <c r="E38" s="55">
        <v>3</v>
      </c>
      <c r="F38" s="14">
        <v>2005</v>
      </c>
      <c r="G38" s="43">
        <v>150000</v>
      </c>
      <c r="H38" s="43">
        <f t="shared" si="0"/>
        <v>60000</v>
      </c>
      <c r="I38" s="43">
        <f t="shared" si="1"/>
        <v>90000</v>
      </c>
      <c r="K38" s="70">
        <v>0.4</v>
      </c>
    </row>
    <row r="39" spans="1:11" ht="15">
      <c r="A39" s="14">
        <v>35</v>
      </c>
      <c r="B39" s="15" t="s">
        <v>205</v>
      </c>
      <c r="C39" s="6" t="s">
        <v>190</v>
      </c>
      <c r="D39" s="14">
        <v>120</v>
      </c>
      <c r="E39" s="55">
        <v>3.6</v>
      </c>
      <c r="F39" s="14">
        <v>2005</v>
      </c>
      <c r="G39" s="43">
        <v>140000</v>
      </c>
      <c r="H39" s="43">
        <f t="shared" si="0"/>
        <v>56000</v>
      </c>
      <c r="I39" s="43">
        <f t="shared" si="1"/>
        <v>84000</v>
      </c>
      <c r="K39" s="70">
        <v>0.4</v>
      </c>
    </row>
    <row r="40" spans="1:11" ht="15">
      <c r="A40" s="14">
        <v>36</v>
      </c>
      <c r="B40" s="15" t="s">
        <v>206</v>
      </c>
      <c r="C40" s="6" t="s">
        <v>190</v>
      </c>
      <c r="D40" s="14">
        <v>230</v>
      </c>
      <c r="E40" s="55">
        <v>3.6</v>
      </c>
      <c r="F40" s="14">
        <v>2005</v>
      </c>
      <c r="G40" s="43">
        <v>170000</v>
      </c>
      <c r="H40" s="43">
        <f t="shared" si="0"/>
        <v>68000</v>
      </c>
      <c r="I40" s="43">
        <f t="shared" si="1"/>
        <v>102000</v>
      </c>
      <c r="K40" s="70">
        <v>0.4</v>
      </c>
    </row>
    <row r="41" spans="1:11" ht="15">
      <c r="A41" s="14">
        <v>37</v>
      </c>
      <c r="B41" s="15" t="s">
        <v>207</v>
      </c>
      <c r="C41" s="6" t="s">
        <v>190</v>
      </c>
      <c r="D41" s="14">
        <v>180</v>
      </c>
      <c r="E41" s="55">
        <v>4</v>
      </c>
      <c r="F41" s="14">
        <v>2006</v>
      </c>
      <c r="G41" s="43">
        <v>160000</v>
      </c>
      <c r="H41" s="43">
        <f t="shared" si="0"/>
        <v>64000</v>
      </c>
      <c r="I41" s="43">
        <f t="shared" si="1"/>
        <v>96000</v>
      </c>
      <c r="K41" s="70">
        <v>0.4</v>
      </c>
    </row>
    <row r="42" spans="1:11" ht="15">
      <c r="A42" s="14">
        <v>38</v>
      </c>
      <c r="B42" s="15" t="s">
        <v>208</v>
      </c>
      <c r="C42" s="6" t="s">
        <v>209</v>
      </c>
      <c r="D42" s="14">
        <v>200</v>
      </c>
      <c r="E42" s="55">
        <v>4</v>
      </c>
      <c r="F42" s="14">
        <v>2006</v>
      </c>
      <c r="G42" s="43">
        <v>240000</v>
      </c>
      <c r="H42" s="43">
        <f t="shared" si="0"/>
        <v>96000</v>
      </c>
      <c r="I42" s="43">
        <f t="shared" si="1"/>
        <v>144000</v>
      </c>
      <c r="K42" s="70">
        <v>0.4</v>
      </c>
    </row>
    <row r="43" spans="1:11" ht="30">
      <c r="A43" s="14">
        <v>39</v>
      </c>
      <c r="B43" s="10" t="s">
        <v>210</v>
      </c>
      <c r="C43" s="6" t="s">
        <v>190</v>
      </c>
      <c r="D43" s="14">
        <v>240</v>
      </c>
      <c r="E43" s="55">
        <v>3</v>
      </c>
      <c r="F43" s="14">
        <v>2005</v>
      </c>
      <c r="G43" s="43">
        <v>300000</v>
      </c>
      <c r="H43" s="43">
        <f t="shared" si="0"/>
        <v>120000</v>
      </c>
      <c r="I43" s="43">
        <f t="shared" si="1"/>
        <v>180000</v>
      </c>
      <c r="K43" s="70">
        <v>0.4</v>
      </c>
    </row>
    <row r="44" spans="1:11" ht="15">
      <c r="A44" s="14">
        <v>40</v>
      </c>
      <c r="B44" s="10" t="s">
        <v>211</v>
      </c>
      <c r="C44" s="6" t="s">
        <v>190</v>
      </c>
      <c r="D44" s="14">
        <v>150</v>
      </c>
      <c r="E44" s="55">
        <v>4</v>
      </c>
      <c r="F44" s="14">
        <v>2005</v>
      </c>
      <c r="G44" s="43">
        <v>200000</v>
      </c>
      <c r="H44" s="43">
        <f t="shared" si="0"/>
        <v>80000</v>
      </c>
      <c r="I44" s="43">
        <f t="shared" si="1"/>
        <v>120000</v>
      </c>
      <c r="K44" s="70">
        <v>0.4</v>
      </c>
    </row>
    <row r="45" spans="1:11" ht="15">
      <c r="A45" s="14">
        <v>41</v>
      </c>
      <c r="B45" s="10" t="s">
        <v>212</v>
      </c>
      <c r="C45" s="6" t="s">
        <v>190</v>
      </c>
      <c r="D45" s="14">
        <v>450</v>
      </c>
      <c r="E45" s="55">
        <v>4</v>
      </c>
      <c r="F45" s="14">
        <v>2005</v>
      </c>
      <c r="G45" s="43">
        <v>500000</v>
      </c>
      <c r="H45" s="43">
        <f t="shared" si="0"/>
        <v>200000</v>
      </c>
      <c r="I45" s="43">
        <f t="shared" si="1"/>
        <v>300000</v>
      </c>
      <c r="K45" s="70">
        <v>0.4</v>
      </c>
    </row>
    <row r="46" spans="1:11" ht="15">
      <c r="A46" s="14">
        <v>42</v>
      </c>
      <c r="B46" s="10" t="s">
        <v>213</v>
      </c>
      <c r="C46" s="6" t="s">
        <v>209</v>
      </c>
      <c r="D46" s="14">
        <v>330</v>
      </c>
      <c r="E46" s="55">
        <v>4</v>
      </c>
      <c r="F46" s="14">
        <v>2005</v>
      </c>
      <c r="G46" s="43">
        <v>375000</v>
      </c>
      <c r="H46" s="43">
        <f t="shared" si="0"/>
        <v>150000</v>
      </c>
      <c r="I46" s="43">
        <f t="shared" si="1"/>
        <v>225000</v>
      </c>
      <c r="K46" s="70">
        <v>0.4</v>
      </c>
    </row>
    <row r="47" spans="1:11" ht="30">
      <c r="A47" s="14">
        <v>43</v>
      </c>
      <c r="B47" s="10" t="s">
        <v>214</v>
      </c>
      <c r="C47" s="6" t="s">
        <v>190</v>
      </c>
      <c r="D47" s="14">
        <v>320</v>
      </c>
      <c r="E47" s="55">
        <v>4</v>
      </c>
      <c r="F47" s="14">
        <v>2005</v>
      </c>
      <c r="G47" s="43">
        <v>370000</v>
      </c>
      <c r="H47" s="43">
        <f t="shared" si="0"/>
        <v>148000</v>
      </c>
      <c r="I47" s="43">
        <f t="shared" si="1"/>
        <v>222000</v>
      </c>
      <c r="K47" s="70">
        <v>0.4</v>
      </c>
    </row>
    <row r="48" spans="1:11" ht="15">
      <c r="A48" s="14">
        <v>44</v>
      </c>
      <c r="B48" s="10" t="s">
        <v>215</v>
      </c>
      <c r="C48" s="6" t="s">
        <v>209</v>
      </c>
      <c r="D48" s="14">
        <v>380</v>
      </c>
      <c r="E48" s="55">
        <v>4</v>
      </c>
      <c r="F48" s="14">
        <v>2005</v>
      </c>
      <c r="G48" s="43">
        <v>410000</v>
      </c>
      <c r="H48" s="43">
        <f t="shared" si="0"/>
        <v>164000</v>
      </c>
      <c r="I48" s="43">
        <f t="shared" si="1"/>
        <v>246000</v>
      </c>
      <c r="K48" s="70">
        <v>0.4</v>
      </c>
    </row>
    <row r="49" spans="1:11" ht="15">
      <c r="A49" s="14">
        <v>45</v>
      </c>
      <c r="B49" s="10" t="s">
        <v>216</v>
      </c>
      <c r="C49" s="6" t="s">
        <v>190</v>
      </c>
      <c r="D49" s="14">
        <v>270</v>
      </c>
      <c r="E49" s="55">
        <v>4</v>
      </c>
      <c r="F49" s="14">
        <v>2005</v>
      </c>
      <c r="G49" s="43">
        <v>270000</v>
      </c>
      <c r="H49" s="43">
        <f t="shared" si="0"/>
        <v>108000</v>
      </c>
      <c r="I49" s="43">
        <f t="shared" si="1"/>
        <v>162000</v>
      </c>
      <c r="K49" s="70">
        <v>0.4</v>
      </c>
    </row>
    <row r="50" spans="1:11" ht="15">
      <c r="A50" s="14">
        <v>46</v>
      </c>
      <c r="B50" s="10" t="s">
        <v>221</v>
      </c>
      <c r="C50" s="6" t="s">
        <v>190</v>
      </c>
      <c r="D50" s="14">
        <v>200</v>
      </c>
      <c r="E50" s="55">
        <v>3</v>
      </c>
      <c r="F50" s="14">
        <v>2005</v>
      </c>
      <c r="G50" s="43">
        <v>240000</v>
      </c>
      <c r="H50" s="43">
        <f t="shared" si="0"/>
        <v>96000</v>
      </c>
      <c r="I50" s="43">
        <f t="shared" si="1"/>
        <v>144000</v>
      </c>
      <c r="K50" s="70">
        <v>0.4</v>
      </c>
    </row>
    <row r="51" spans="1:11" ht="30">
      <c r="A51" s="14">
        <v>47</v>
      </c>
      <c r="B51" s="10" t="s">
        <v>222</v>
      </c>
      <c r="C51" s="6" t="s">
        <v>190</v>
      </c>
      <c r="D51" s="14">
        <v>260</v>
      </c>
      <c r="E51" s="55">
        <v>3</v>
      </c>
      <c r="F51" s="14">
        <v>2005</v>
      </c>
      <c r="G51" s="43">
        <v>210000</v>
      </c>
      <c r="H51" s="43">
        <f t="shared" si="0"/>
        <v>84000</v>
      </c>
      <c r="I51" s="43">
        <f t="shared" si="1"/>
        <v>126000</v>
      </c>
      <c r="K51" s="70">
        <v>0.4</v>
      </c>
    </row>
    <row r="52" spans="1:11" ht="15">
      <c r="A52" s="14">
        <v>48</v>
      </c>
      <c r="B52" s="10" t="s">
        <v>223</v>
      </c>
      <c r="C52" s="6" t="s">
        <v>190</v>
      </c>
      <c r="D52" s="14">
        <v>900</v>
      </c>
      <c r="E52" s="55">
        <v>3</v>
      </c>
      <c r="F52" s="14">
        <v>2006</v>
      </c>
      <c r="G52" s="43">
        <v>690000</v>
      </c>
      <c r="H52" s="43">
        <f t="shared" si="0"/>
        <v>276000</v>
      </c>
      <c r="I52" s="43">
        <f t="shared" si="1"/>
        <v>414000</v>
      </c>
      <c r="K52" s="70">
        <v>0.4</v>
      </c>
    </row>
    <row r="53" spans="1:11" ht="15">
      <c r="A53" s="14">
        <v>49</v>
      </c>
      <c r="B53" s="10" t="s">
        <v>225</v>
      </c>
      <c r="C53" s="6" t="s">
        <v>209</v>
      </c>
      <c r="D53" s="14">
        <v>160</v>
      </c>
      <c r="E53" s="55">
        <v>3</v>
      </c>
      <c r="F53" s="14">
        <v>2005</v>
      </c>
      <c r="G53" s="43">
        <v>215000</v>
      </c>
      <c r="H53" s="43">
        <f t="shared" si="0"/>
        <v>86000</v>
      </c>
      <c r="I53" s="43">
        <f t="shared" si="1"/>
        <v>129000</v>
      </c>
      <c r="K53" s="70">
        <v>0.4</v>
      </c>
    </row>
    <row r="54" spans="1:11" ht="15">
      <c r="A54" s="14">
        <v>50</v>
      </c>
      <c r="B54" s="10" t="s">
        <v>227</v>
      </c>
      <c r="C54" s="6" t="s">
        <v>190</v>
      </c>
      <c r="D54" s="14">
        <v>130</v>
      </c>
      <c r="E54" s="55">
        <v>4</v>
      </c>
      <c r="F54" s="14">
        <v>2006</v>
      </c>
      <c r="G54" s="43">
        <v>130000</v>
      </c>
      <c r="H54" s="43">
        <f t="shared" si="0"/>
        <v>52000</v>
      </c>
      <c r="I54" s="43">
        <f t="shared" si="1"/>
        <v>78000</v>
      </c>
      <c r="K54" s="70">
        <v>0.4</v>
      </c>
    </row>
    <row r="55" spans="1:11" ht="15">
      <c r="A55" s="14">
        <v>51</v>
      </c>
      <c r="B55" s="10" t="s">
        <v>228</v>
      </c>
      <c r="C55" s="6" t="s">
        <v>190</v>
      </c>
      <c r="D55" s="14">
        <v>850</v>
      </c>
      <c r="E55" s="55">
        <v>3</v>
      </c>
      <c r="F55" s="14">
        <v>2006</v>
      </c>
      <c r="G55" s="43">
        <v>570000</v>
      </c>
      <c r="H55" s="43">
        <f t="shared" si="0"/>
        <v>228000</v>
      </c>
      <c r="I55" s="43">
        <f t="shared" si="1"/>
        <v>342000</v>
      </c>
      <c r="K55" s="70">
        <v>0.4</v>
      </c>
    </row>
    <row r="56" spans="1:11" ht="15">
      <c r="A56" s="14">
        <v>52</v>
      </c>
      <c r="B56" s="10" t="s">
        <v>232</v>
      </c>
      <c r="C56" s="6" t="s">
        <v>190</v>
      </c>
      <c r="D56" s="14">
        <v>230</v>
      </c>
      <c r="E56" s="55">
        <v>3</v>
      </c>
      <c r="F56" s="14">
        <v>2007</v>
      </c>
      <c r="G56" s="43">
        <v>260000</v>
      </c>
      <c r="H56" s="43">
        <f t="shared" si="0"/>
        <v>104000</v>
      </c>
      <c r="I56" s="43">
        <f t="shared" si="1"/>
        <v>156000</v>
      </c>
      <c r="K56" s="70">
        <v>0.4</v>
      </c>
    </row>
    <row r="57" spans="1:11" ht="15">
      <c r="A57" s="14">
        <v>53</v>
      </c>
      <c r="B57" s="10" t="s">
        <v>203</v>
      </c>
      <c r="C57" s="6" t="s">
        <v>190</v>
      </c>
      <c r="D57" s="14">
        <v>240</v>
      </c>
      <c r="E57" s="55">
        <v>4</v>
      </c>
      <c r="F57" s="14">
        <v>2007</v>
      </c>
      <c r="G57" s="43">
        <v>400000</v>
      </c>
      <c r="H57" s="43">
        <f t="shared" si="0"/>
        <v>160000</v>
      </c>
      <c r="I57" s="43">
        <f t="shared" si="1"/>
        <v>240000</v>
      </c>
      <c r="K57" s="70">
        <v>0.4</v>
      </c>
    </row>
    <row r="58" spans="1:11" ht="15">
      <c r="A58" s="14">
        <v>54</v>
      </c>
      <c r="B58" s="10" t="s">
        <v>234</v>
      </c>
      <c r="C58" s="6" t="s">
        <v>190</v>
      </c>
      <c r="D58" s="14">
        <v>230</v>
      </c>
      <c r="E58" s="55">
        <v>3.6</v>
      </c>
      <c r="F58" s="14">
        <v>2007</v>
      </c>
      <c r="G58" s="43">
        <v>290000</v>
      </c>
      <c r="H58" s="43">
        <f t="shared" si="0"/>
        <v>116000</v>
      </c>
      <c r="I58" s="43">
        <f t="shared" si="1"/>
        <v>174000</v>
      </c>
      <c r="K58" s="70">
        <v>0.4</v>
      </c>
    </row>
    <row r="59" spans="1:11" ht="15">
      <c r="A59" s="14">
        <v>55</v>
      </c>
      <c r="B59" s="10" t="s">
        <v>236</v>
      </c>
      <c r="C59" s="6" t="s">
        <v>190</v>
      </c>
      <c r="D59" s="14">
        <v>90</v>
      </c>
      <c r="E59" s="55">
        <v>4</v>
      </c>
      <c r="F59" s="14">
        <v>2007</v>
      </c>
      <c r="G59" s="43">
        <v>145000</v>
      </c>
      <c r="H59" s="43">
        <f t="shared" si="0"/>
        <v>58000</v>
      </c>
      <c r="I59" s="43">
        <f t="shared" si="1"/>
        <v>87000</v>
      </c>
      <c r="K59" s="70">
        <v>0.4</v>
      </c>
    </row>
    <row r="60" spans="1:11" ht="15">
      <c r="A60" s="14">
        <v>56</v>
      </c>
      <c r="B60" s="10" t="s">
        <v>164</v>
      </c>
      <c r="C60" s="6" t="s">
        <v>190</v>
      </c>
      <c r="D60" s="14">
        <v>320</v>
      </c>
      <c r="E60" s="55">
        <v>3</v>
      </c>
      <c r="F60" s="14">
        <v>2007</v>
      </c>
      <c r="G60" s="43">
        <v>400000</v>
      </c>
      <c r="H60" s="43">
        <f t="shared" si="0"/>
        <v>160000</v>
      </c>
      <c r="I60" s="43">
        <f t="shared" si="1"/>
        <v>240000</v>
      </c>
      <c r="K60" s="70">
        <v>0.4</v>
      </c>
    </row>
    <row r="61" spans="1:11" ht="15">
      <c r="A61" s="14">
        <v>57</v>
      </c>
      <c r="B61" s="10" t="s">
        <v>240</v>
      </c>
      <c r="C61" s="6" t="s">
        <v>190</v>
      </c>
      <c r="D61" s="14">
        <v>140</v>
      </c>
      <c r="E61" s="55">
        <v>3.6</v>
      </c>
      <c r="F61" s="14">
        <v>2007</v>
      </c>
      <c r="G61" s="43">
        <v>250000</v>
      </c>
      <c r="H61" s="43">
        <f t="shared" si="0"/>
        <v>100000</v>
      </c>
      <c r="I61" s="43">
        <f t="shared" si="1"/>
        <v>150000</v>
      </c>
      <c r="K61" s="70">
        <v>0.4</v>
      </c>
    </row>
    <row r="62" spans="1:11" ht="15">
      <c r="A62" s="14">
        <v>58</v>
      </c>
      <c r="B62" s="10" t="s">
        <v>241</v>
      </c>
      <c r="C62" s="6" t="s">
        <v>209</v>
      </c>
      <c r="D62" s="14">
        <v>320</v>
      </c>
      <c r="E62" s="55">
        <v>3</v>
      </c>
      <c r="F62" s="14">
        <v>2007</v>
      </c>
      <c r="G62" s="43">
        <v>350000</v>
      </c>
      <c r="H62" s="43">
        <f t="shared" si="0"/>
        <v>140000</v>
      </c>
      <c r="I62" s="43">
        <f t="shared" si="1"/>
        <v>210000</v>
      </c>
      <c r="K62" s="70">
        <v>0.4</v>
      </c>
    </row>
    <row r="63" spans="1:11" ht="15">
      <c r="A63" s="14">
        <v>59</v>
      </c>
      <c r="B63" s="10" t="s">
        <v>243</v>
      </c>
      <c r="C63" s="6" t="s">
        <v>190</v>
      </c>
      <c r="D63" s="14">
        <v>430</v>
      </c>
      <c r="E63" s="55">
        <v>3</v>
      </c>
      <c r="F63" s="14">
        <v>2007</v>
      </c>
      <c r="G63" s="43">
        <v>500000</v>
      </c>
      <c r="H63" s="43">
        <f t="shared" si="0"/>
        <v>200000</v>
      </c>
      <c r="I63" s="43">
        <f t="shared" si="1"/>
        <v>300000</v>
      </c>
      <c r="K63" s="70">
        <v>0.4</v>
      </c>
    </row>
    <row r="64" spans="1:11" ht="15">
      <c r="A64" s="14">
        <v>60</v>
      </c>
      <c r="B64" s="10" t="s">
        <v>244</v>
      </c>
      <c r="C64" s="6" t="s">
        <v>190</v>
      </c>
      <c r="D64" s="14">
        <v>180</v>
      </c>
      <c r="E64" s="55">
        <v>4</v>
      </c>
      <c r="F64" s="14">
        <v>2007</v>
      </c>
      <c r="G64" s="43">
        <v>220000</v>
      </c>
      <c r="H64" s="43">
        <f t="shared" si="0"/>
        <v>88000</v>
      </c>
      <c r="I64" s="43">
        <f t="shared" si="1"/>
        <v>132000</v>
      </c>
      <c r="K64" s="70">
        <v>0.4</v>
      </c>
    </row>
    <row r="65" spans="1:11" ht="15">
      <c r="A65" s="14">
        <v>61</v>
      </c>
      <c r="B65" s="10" t="s">
        <v>226</v>
      </c>
      <c r="C65" s="6" t="s">
        <v>190</v>
      </c>
      <c r="D65" s="14">
        <v>140</v>
      </c>
      <c r="E65" s="55">
        <v>4</v>
      </c>
      <c r="F65" s="14">
        <v>2007</v>
      </c>
      <c r="G65" s="43">
        <v>180000</v>
      </c>
      <c r="H65" s="43">
        <f t="shared" si="0"/>
        <v>72000</v>
      </c>
      <c r="I65" s="43">
        <f t="shared" si="1"/>
        <v>108000</v>
      </c>
      <c r="K65" s="70">
        <v>0.4</v>
      </c>
    </row>
    <row r="66" spans="1:11" ht="15">
      <c r="A66" s="14">
        <v>62</v>
      </c>
      <c r="B66" s="10" t="s">
        <v>249</v>
      </c>
      <c r="C66" s="6" t="s">
        <v>209</v>
      </c>
      <c r="D66" s="14">
        <v>360</v>
      </c>
      <c r="E66" s="55">
        <v>3.6</v>
      </c>
      <c r="F66" s="14">
        <v>2007</v>
      </c>
      <c r="G66" s="43">
        <v>350000</v>
      </c>
      <c r="H66" s="43">
        <f t="shared" si="0"/>
        <v>140000</v>
      </c>
      <c r="I66" s="43">
        <f t="shared" si="1"/>
        <v>210000</v>
      </c>
      <c r="K66" s="70">
        <v>0.4</v>
      </c>
    </row>
    <row r="67" spans="1:11" ht="15">
      <c r="A67" s="14">
        <v>63</v>
      </c>
      <c r="B67" s="10" t="s">
        <v>252</v>
      </c>
      <c r="C67" s="6" t="s">
        <v>190</v>
      </c>
      <c r="D67" s="14">
        <v>200</v>
      </c>
      <c r="E67" s="55">
        <v>4</v>
      </c>
      <c r="F67" s="14">
        <v>2007</v>
      </c>
      <c r="G67" s="43">
        <v>250000</v>
      </c>
      <c r="H67" s="43">
        <f t="shared" si="0"/>
        <v>100000</v>
      </c>
      <c r="I67" s="43">
        <f t="shared" si="1"/>
        <v>150000</v>
      </c>
      <c r="K67" s="70">
        <v>0.4</v>
      </c>
    </row>
    <row r="68" spans="1:11" ht="15">
      <c r="A68" s="14">
        <v>64</v>
      </c>
      <c r="B68" s="10" t="s">
        <v>253</v>
      </c>
      <c r="C68" s="6" t="s">
        <v>209</v>
      </c>
      <c r="D68" s="14">
        <v>240</v>
      </c>
      <c r="E68" s="55">
        <v>4</v>
      </c>
      <c r="F68" s="14">
        <v>2007</v>
      </c>
      <c r="G68" s="43">
        <v>430000</v>
      </c>
      <c r="H68" s="43">
        <f t="shared" si="0"/>
        <v>172000</v>
      </c>
      <c r="I68" s="43">
        <f t="shared" si="1"/>
        <v>258000</v>
      </c>
      <c r="K68" s="70">
        <v>0.4</v>
      </c>
    </row>
    <row r="69" spans="1:11" ht="15">
      <c r="A69" s="14">
        <v>65</v>
      </c>
      <c r="B69" s="10" t="s">
        <v>253</v>
      </c>
      <c r="C69" s="6" t="s">
        <v>190</v>
      </c>
      <c r="D69" s="14">
        <v>220</v>
      </c>
      <c r="E69" s="55">
        <v>4</v>
      </c>
      <c r="F69" s="14">
        <v>2007</v>
      </c>
      <c r="G69" s="43">
        <v>400000</v>
      </c>
      <c r="H69" s="43">
        <f t="shared" si="0"/>
        <v>160000</v>
      </c>
      <c r="I69" s="43">
        <f t="shared" si="1"/>
        <v>240000</v>
      </c>
      <c r="K69" s="70">
        <v>0.4</v>
      </c>
    </row>
    <row r="70" spans="1:11" ht="15">
      <c r="A70" s="14">
        <v>66</v>
      </c>
      <c r="B70" s="10" t="s">
        <v>243</v>
      </c>
      <c r="C70" s="6" t="s">
        <v>190</v>
      </c>
      <c r="D70" s="14">
        <v>100</v>
      </c>
      <c r="E70" s="55">
        <v>4</v>
      </c>
      <c r="F70" s="14">
        <v>2008</v>
      </c>
      <c r="G70" s="43">
        <v>200000</v>
      </c>
      <c r="H70" s="43">
        <f aca="true" t="shared" si="2" ref="H70:H104">G70*K70</f>
        <v>80000</v>
      </c>
      <c r="I70" s="43">
        <f aca="true" t="shared" si="3" ref="I70:I104">G70-H70</f>
        <v>120000</v>
      </c>
      <c r="K70" s="70">
        <v>0.4</v>
      </c>
    </row>
    <row r="71" spans="1:11" ht="15">
      <c r="A71" s="14">
        <v>67</v>
      </c>
      <c r="B71" s="10" t="s">
        <v>17</v>
      </c>
      <c r="C71" s="6" t="s">
        <v>209</v>
      </c>
      <c r="D71" s="14">
        <v>330</v>
      </c>
      <c r="E71" s="55">
        <v>6</v>
      </c>
      <c r="F71" s="14">
        <v>2008</v>
      </c>
      <c r="G71" s="43">
        <v>950000</v>
      </c>
      <c r="H71" s="43">
        <f t="shared" si="2"/>
        <v>380000</v>
      </c>
      <c r="I71" s="43">
        <f t="shared" si="3"/>
        <v>570000</v>
      </c>
      <c r="K71" s="70">
        <v>0.4</v>
      </c>
    </row>
    <row r="72" spans="1:11" ht="15">
      <c r="A72" s="14">
        <v>68</v>
      </c>
      <c r="B72" s="10" t="s">
        <v>233</v>
      </c>
      <c r="C72" s="6" t="s">
        <v>209</v>
      </c>
      <c r="D72" s="14">
        <v>330</v>
      </c>
      <c r="E72" s="55">
        <v>4</v>
      </c>
      <c r="F72" s="14">
        <v>2009</v>
      </c>
      <c r="G72" s="43">
        <v>380000</v>
      </c>
      <c r="H72" s="43">
        <f t="shared" si="2"/>
        <v>152000</v>
      </c>
      <c r="I72" s="43">
        <f t="shared" si="3"/>
        <v>228000</v>
      </c>
      <c r="K72" s="70">
        <v>0.4</v>
      </c>
    </row>
    <row r="73" spans="1:11" ht="15">
      <c r="A73" s="14">
        <v>69</v>
      </c>
      <c r="B73" s="10" t="s">
        <v>148</v>
      </c>
      <c r="C73" s="6" t="s">
        <v>190</v>
      </c>
      <c r="D73" s="14">
        <v>430</v>
      </c>
      <c r="E73" s="55">
        <v>4</v>
      </c>
      <c r="F73" s="14">
        <v>2009</v>
      </c>
      <c r="G73" s="43">
        <v>470000</v>
      </c>
      <c r="H73" s="43">
        <f t="shared" si="2"/>
        <v>188000</v>
      </c>
      <c r="I73" s="43">
        <f t="shared" si="3"/>
        <v>282000</v>
      </c>
      <c r="K73" s="70">
        <v>0.4</v>
      </c>
    </row>
    <row r="74" spans="1:11" ht="15">
      <c r="A74" s="14">
        <v>70</v>
      </c>
      <c r="B74" s="10" t="s">
        <v>255</v>
      </c>
      <c r="C74" s="6" t="s">
        <v>209</v>
      </c>
      <c r="D74" s="14">
        <v>160</v>
      </c>
      <c r="E74" s="55">
        <v>4</v>
      </c>
      <c r="F74" s="14">
        <v>2009</v>
      </c>
      <c r="G74" s="43">
        <v>260000</v>
      </c>
      <c r="H74" s="43">
        <f t="shared" si="2"/>
        <v>104000</v>
      </c>
      <c r="I74" s="43">
        <f t="shared" si="3"/>
        <v>156000</v>
      </c>
      <c r="K74" s="70">
        <v>0.4</v>
      </c>
    </row>
    <row r="75" spans="1:11" ht="15">
      <c r="A75" s="14">
        <v>71</v>
      </c>
      <c r="B75" s="10" t="s">
        <v>256</v>
      </c>
      <c r="C75" s="6" t="s">
        <v>209</v>
      </c>
      <c r="D75" s="14">
        <v>220</v>
      </c>
      <c r="E75" s="55">
        <v>4</v>
      </c>
      <c r="F75" s="14">
        <v>2009</v>
      </c>
      <c r="G75" s="43">
        <v>320000</v>
      </c>
      <c r="H75" s="43">
        <f t="shared" si="2"/>
        <v>128000</v>
      </c>
      <c r="I75" s="43">
        <f t="shared" si="3"/>
        <v>192000</v>
      </c>
      <c r="K75" s="70">
        <v>0.4</v>
      </c>
    </row>
    <row r="76" spans="1:11" ht="15">
      <c r="A76" s="14">
        <v>72</v>
      </c>
      <c r="B76" s="10" t="s">
        <v>257</v>
      </c>
      <c r="C76" s="6" t="s">
        <v>190</v>
      </c>
      <c r="D76" s="14">
        <v>150</v>
      </c>
      <c r="E76" s="55">
        <v>3</v>
      </c>
      <c r="F76" s="14">
        <v>2009</v>
      </c>
      <c r="G76" s="43">
        <v>200000</v>
      </c>
      <c r="H76" s="43">
        <f t="shared" si="2"/>
        <v>80000</v>
      </c>
      <c r="I76" s="43">
        <f t="shared" si="3"/>
        <v>120000</v>
      </c>
      <c r="K76" s="70">
        <v>0.4</v>
      </c>
    </row>
    <row r="77" spans="1:11" ht="15">
      <c r="A77" s="14">
        <v>73</v>
      </c>
      <c r="B77" s="10" t="s">
        <v>258</v>
      </c>
      <c r="C77" s="6" t="s">
        <v>209</v>
      </c>
      <c r="D77" s="14">
        <v>230</v>
      </c>
      <c r="E77" s="55">
        <v>4</v>
      </c>
      <c r="F77" s="14">
        <v>2009</v>
      </c>
      <c r="G77" s="43">
        <v>320000</v>
      </c>
      <c r="H77" s="43">
        <f t="shared" si="2"/>
        <v>128000</v>
      </c>
      <c r="I77" s="43">
        <f t="shared" si="3"/>
        <v>192000</v>
      </c>
      <c r="K77" s="70">
        <v>0.4</v>
      </c>
    </row>
    <row r="78" spans="1:11" ht="15">
      <c r="A78" s="14">
        <v>74</v>
      </c>
      <c r="B78" s="10" t="s">
        <v>254</v>
      </c>
      <c r="C78" s="6" t="s">
        <v>190</v>
      </c>
      <c r="D78" s="14">
        <v>170</v>
      </c>
      <c r="E78" s="55">
        <v>4</v>
      </c>
      <c r="F78" s="14">
        <v>2009</v>
      </c>
      <c r="G78" s="43">
        <v>300000</v>
      </c>
      <c r="H78" s="43">
        <f t="shared" si="2"/>
        <v>120000</v>
      </c>
      <c r="I78" s="43">
        <f t="shared" si="3"/>
        <v>180000</v>
      </c>
      <c r="K78" s="70">
        <v>0.4</v>
      </c>
    </row>
    <row r="79" spans="1:11" ht="15">
      <c r="A79" s="14">
        <v>75</v>
      </c>
      <c r="B79" s="10" t="s">
        <v>191</v>
      </c>
      <c r="C79" s="6" t="s">
        <v>209</v>
      </c>
      <c r="D79" s="14">
        <v>240</v>
      </c>
      <c r="E79" s="55">
        <v>4</v>
      </c>
      <c r="F79" s="14">
        <v>2009</v>
      </c>
      <c r="G79" s="43">
        <v>370000</v>
      </c>
      <c r="H79" s="43">
        <f t="shared" si="2"/>
        <v>148000</v>
      </c>
      <c r="I79" s="43">
        <f t="shared" si="3"/>
        <v>222000</v>
      </c>
      <c r="K79" s="70">
        <v>0.4</v>
      </c>
    </row>
    <row r="80" spans="1:11" ht="15">
      <c r="A80" s="14">
        <v>76</v>
      </c>
      <c r="B80" s="10" t="s">
        <v>252</v>
      </c>
      <c r="C80" s="6" t="s">
        <v>190</v>
      </c>
      <c r="D80" s="14">
        <v>120</v>
      </c>
      <c r="E80" s="55">
        <v>4</v>
      </c>
      <c r="F80" s="14">
        <v>2010</v>
      </c>
      <c r="G80" s="43">
        <v>180000</v>
      </c>
      <c r="H80" s="43">
        <f t="shared" si="2"/>
        <v>72000</v>
      </c>
      <c r="I80" s="43">
        <f t="shared" si="3"/>
        <v>108000</v>
      </c>
      <c r="K80" s="70">
        <v>0.4</v>
      </c>
    </row>
    <row r="81" spans="1:11" ht="15">
      <c r="A81" s="14">
        <v>77</v>
      </c>
      <c r="B81" s="10" t="s">
        <v>203</v>
      </c>
      <c r="C81" s="6" t="s">
        <v>190</v>
      </c>
      <c r="D81" s="14">
        <v>120</v>
      </c>
      <c r="E81" s="55">
        <v>4</v>
      </c>
      <c r="F81" s="14">
        <v>2010</v>
      </c>
      <c r="G81" s="43">
        <v>180000</v>
      </c>
      <c r="H81" s="43">
        <f t="shared" si="2"/>
        <v>72000</v>
      </c>
      <c r="I81" s="43">
        <f t="shared" si="3"/>
        <v>108000</v>
      </c>
      <c r="K81" s="70">
        <v>0.4</v>
      </c>
    </row>
    <row r="82" spans="1:11" ht="15">
      <c r="A82" s="14">
        <v>78</v>
      </c>
      <c r="B82" s="10" t="s">
        <v>149</v>
      </c>
      <c r="C82" s="6" t="s">
        <v>190</v>
      </c>
      <c r="D82" s="14">
        <v>360</v>
      </c>
      <c r="E82" s="55">
        <v>3.6</v>
      </c>
      <c r="F82" s="14">
        <v>2010</v>
      </c>
      <c r="G82" s="43">
        <v>310000</v>
      </c>
      <c r="H82" s="43">
        <f t="shared" si="2"/>
        <v>124000</v>
      </c>
      <c r="I82" s="43">
        <f t="shared" si="3"/>
        <v>186000</v>
      </c>
      <c r="K82" s="70">
        <v>0.4</v>
      </c>
    </row>
    <row r="83" spans="1:11" ht="15">
      <c r="A83" s="14">
        <v>79</v>
      </c>
      <c r="B83" s="10" t="s">
        <v>271</v>
      </c>
      <c r="C83" s="6" t="s">
        <v>190</v>
      </c>
      <c r="D83" s="14">
        <v>260</v>
      </c>
      <c r="E83" s="55">
        <v>3</v>
      </c>
      <c r="F83" s="14">
        <v>2010</v>
      </c>
      <c r="G83" s="43">
        <v>160000</v>
      </c>
      <c r="H83" s="43">
        <f t="shared" si="2"/>
        <v>64000</v>
      </c>
      <c r="I83" s="43">
        <f t="shared" si="3"/>
        <v>96000</v>
      </c>
      <c r="K83" s="70">
        <v>0.4</v>
      </c>
    </row>
    <row r="84" spans="1:11" ht="15">
      <c r="A84" s="14">
        <v>80</v>
      </c>
      <c r="B84" s="10" t="s">
        <v>146</v>
      </c>
      <c r="C84" s="6" t="s">
        <v>190</v>
      </c>
      <c r="D84" s="14">
        <v>520</v>
      </c>
      <c r="E84" s="55">
        <v>3</v>
      </c>
      <c r="F84" s="14">
        <v>2010</v>
      </c>
      <c r="G84" s="43">
        <v>300000</v>
      </c>
      <c r="H84" s="43">
        <f t="shared" si="2"/>
        <v>120000</v>
      </c>
      <c r="I84" s="43">
        <f t="shared" si="3"/>
        <v>180000</v>
      </c>
      <c r="K84" s="70">
        <v>0.4</v>
      </c>
    </row>
    <row r="85" spans="1:11" ht="15">
      <c r="A85" s="14">
        <v>81</v>
      </c>
      <c r="B85" s="10" t="s">
        <v>272</v>
      </c>
      <c r="C85" s="6" t="s">
        <v>190</v>
      </c>
      <c r="D85" s="14">
        <v>320</v>
      </c>
      <c r="E85" s="55">
        <v>3</v>
      </c>
      <c r="F85" s="14">
        <v>2010</v>
      </c>
      <c r="G85" s="43">
        <v>190000</v>
      </c>
      <c r="H85" s="43">
        <f t="shared" si="2"/>
        <v>76000</v>
      </c>
      <c r="I85" s="43">
        <f t="shared" si="3"/>
        <v>114000</v>
      </c>
      <c r="K85" s="70">
        <v>0.4</v>
      </c>
    </row>
    <row r="86" spans="1:11" ht="15">
      <c r="A86" s="14">
        <v>82</v>
      </c>
      <c r="B86" s="10" t="s">
        <v>273</v>
      </c>
      <c r="C86" s="6" t="s">
        <v>190</v>
      </c>
      <c r="D86" s="14">
        <v>180</v>
      </c>
      <c r="E86" s="55">
        <v>3</v>
      </c>
      <c r="F86" s="14">
        <v>2010</v>
      </c>
      <c r="G86" s="43">
        <v>125000</v>
      </c>
      <c r="H86" s="43">
        <f t="shared" si="2"/>
        <v>50000</v>
      </c>
      <c r="I86" s="43">
        <f t="shared" si="3"/>
        <v>75000</v>
      </c>
      <c r="K86" s="70">
        <v>0.4</v>
      </c>
    </row>
    <row r="87" spans="1:11" ht="15">
      <c r="A87" s="14">
        <v>83</v>
      </c>
      <c r="B87" s="10" t="s">
        <v>274</v>
      </c>
      <c r="C87" s="6" t="s">
        <v>190</v>
      </c>
      <c r="D87" s="14">
        <v>370</v>
      </c>
      <c r="E87" s="55">
        <v>3</v>
      </c>
      <c r="F87" s="14">
        <v>2010</v>
      </c>
      <c r="G87" s="43">
        <v>255000</v>
      </c>
      <c r="H87" s="43">
        <f t="shared" si="2"/>
        <v>102000</v>
      </c>
      <c r="I87" s="43">
        <f t="shared" si="3"/>
        <v>153000</v>
      </c>
      <c r="K87" s="70">
        <v>0.4</v>
      </c>
    </row>
    <row r="88" spans="1:11" ht="15">
      <c r="A88" s="14">
        <v>84</v>
      </c>
      <c r="B88" s="10" t="s">
        <v>275</v>
      </c>
      <c r="C88" s="6" t="s">
        <v>190</v>
      </c>
      <c r="D88" s="14">
        <v>260</v>
      </c>
      <c r="E88" s="55">
        <v>3</v>
      </c>
      <c r="F88" s="14">
        <v>2010</v>
      </c>
      <c r="G88" s="43">
        <v>160000</v>
      </c>
      <c r="H88" s="43">
        <f t="shared" si="2"/>
        <v>64000</v>
      </c>
      <c r="I88" s="43">
        <f t="shared" si="3"/>
        <v>96000</v>
      </c>
      <c r="K88" s="70">
        <v>0.4</v>
      </c>
    </row>
    <row r="89" spans="1:11" ht="15">
      <c r="A89" s="14">
        <v>85</v>
      </c>
      <c r="B89" s="10" t="s">
        <v>264</v>
      </c>
      <c r="C89" s="6" t="s">
        <v>190</v>
      </c>
      <c r="D89" s="14">
        <v>280</v>
      </c>
      <c r="E89" s="55">
        <v>3</v>
      </c>
      <c r="F89" s="14">
        <v>2010</v>
      </c>
      <c r="G89" s="43">
        <v>195000</v>
      </c>
      <c r="H89" s="43">
        <f t="shared" si="2"/>
        <v>78000</v>
      </c>
      <c r="I89" s="43">
        <f t="shared" si="3"/>
        <v>117000</v>
      </c>
      <c r="K89" s="70">
        <v>0.4</v>
      </c>
    </row>
    <row r="90" spans="1:11" ht="15">
      <c r="A90" s="14">
        <v>86</v>
      </c>
      <c r="B90" s="10" t="s">
        <v>148</v>
      </c>
      <c r="C90" s="6" t="s">
        <v>190</v>
      </c>
      <c r="D90" s="14">
        <v>430</v>
      </c>
      <c r="E90" s="55">
        <v>3.6</v>
      </c>
      <c r="F90" s="14">
        <v>2010</v>
      </c>
      <c r="G90" s="43">
        <v>290000</v>
      </c>
      <c r="H90" s="43">
        <f t="shared" si="2"/>
        <v>116000</v>
      </c>
      <c r="I90" s="43">
        <f t="shared" si="3"/>
        <v>174000</v>
      </c>
      <c r="K90" s="70">
        <v>0.4</v>
      </c>
    </row>
    <row r="91" spans="1:11" ht="16.5" customHeight="1">
      <c r="A91" s="14">
        <v>87</v>
      </c>
      <c r="B91" s="10" t="s">
        <v>276</v>
      </c>
      <c r="C91" s="6" t="s">
        <v>190</v>
      </c>
      <c r="D91" s="14">
        <v>120</v>
      </c>
      <c r="E91" s="55">
        <v>3</v>
      </c>
      <c r="F91" s="14">
        <v>2010</v>
      </c>
      <c r="G91" s="43">
        <v>90000</v>
      </c>
      <c r="H91" s="43">
        <f t="shared" si="2"/>
        <v>36000</v>
      </c>
      <c r="I91" s="43">
        <f t="shared" si="3"/>
        <v>54000</v>
      </c>
      <c r="K91" s="70">
        <v>0.4</v>
      </c>
    </row>
    <row r="92" spans="1:11" ht="15">
      <c r="A92" s="14">
        <v>88</v>
      </c>
      <c r="B92" s="10" t="s">
        <v>277</v>
      </c>
      <c r="C92" s="6" t="s">
        <v>190</v>
      </c>
      <c r="D92" s="14">
        <v>110</v>
      </c>
      <c r="E92" s="55">
        <v>3</v>
      </c>
      <c r="F92" s="14">
        <v>2010</v>
      </c>
      <c r="G92" s="43">
        <v>75000</v>
      </c>
      <c r="H92" s="43">
        <f t="shared" si="2"/>
        <v>30000</v>
      </c>
      <c r="I92" s="43">
        <f t="shared" si="3"/>
        <v>45000</v>
      </c>
      <c r="K92" s="70">
        <v>0.4</v>
      </c>
    </row>
    <row r="93" spans="1:11" ht="15">
      <c r="A93" s="14">
        <v>89</v>
      </c>
      <c r="B93" s="10" t="s">
        <v>278</v>
      </c>
      <c r="C93" s="6" t="s">
        <v>209</v>
      </c>
      <c r="D93" s="14">
        <v>90</v>
      </c>
      <c r="E93" s="55">
        <v>3</v>
      </c>
      <c r="F93" s="14">
        <v>2010</v>
      </c>
      <c r="G93" s="43">
        <v>70000</v>
      </c>
      <c r="H93" s="43">
        <f t="shared" si="2"/>
        <v>28000</v>
      </c>
      <c r="I93" s="43">
        <f t="shared" si="3"/>
        <v>42000</v>
      </c>
      <c r="K93" s="70">
        <v>0.4</v>
      </c>
    </row>
    <row r="94" spans="1:11" ht="15.75">
      <c r="A94" s="14">
        <v>90</v>
      </c>
      <c r="B94" s="17" t="s">
        <v>226</v>
      </c>
      <c r="C94" s="6" t="s">
        <v>190</v>
      </c>
      <c r="D94" s="18">
        <v>593</v>
      </c>
      <c r="E94" s="68">
        <v>4.5</v>
      </c>
      <c r="F94" s="19">
        <v>2010</v>
      </c>
      <c r="G94" s="43">
        <v>2390000</v>
      </c>
      <c r="H94" s="43">
        <f t="shared" si="2"/>
        <v>956000</v>
      </c>
      <c r="I94" s="43">
        <f t="shared" si="3"/>
        <v>1434000</v>
      </c>
      <c r="K94" s="70">
        <v>0.4</v>
      </c>
    </row>
    <row r="95" spans="1:11" ht="15.75">
      <c r="A95" s="14">
        <v>91</v>
      </c>
      <c r="B95" s="17" t="s">
        <v>286</v>
      </c>
      <c r="C95" s="6" t="s">
        <v>190</v>
      </c>
      <c r="D95" s="18">
        <v>945</v>
      </c>
      <c r="E95" s="68">
        <v>4.5</v>
      </c>
      <c r="F95" s="19">
        <v>2010</v>
      </c>
      <c r="G95" s="43">
        <v>2510000</v>
      </c>
      <c r="H95" s="43">
        <f t="shared" si="2"/>
        <v>1004000</v>
      </c>
      <c r="I95" s="43">
        <f t="shared" si="3"/>
        <v>1506000</v>
      </c>
      <c r="K95" s="70">
        <v>0.4</v>
      </c>
    </row>
    <row r="96" spans="1:11" ht="15.75">
      <c r="A96" s="14">
        <v>92</v>
      </c>
      <c r="B96" s="17" t="s">
        <v>203</v>
      </c>
      <c r="C96" s="6" t="s">
        <v>190</v>
      </c>
      <c r="D96" s="18">
        <v>550</v>
      </c>
      <c r="E96" s="68">
        <v>4.5</v>
      </c>
      <c r="F96" s="19">
        <v>2010</v>
      </c>
      <c r="G96" s="43">
        <v>2830000</v>
      </c>
      <c r="H96" s="43">
        <f t="shared" si="2"/>
        <v>1132000</v>
      </c>
      <c r="I96" s="43">
        <f t="shared" si="3"/>
        <v>1698000</v>
      </c>
      <c r="K96" s="70">
        <v>0.4</v>
      </c>
    </row>
    <row r="97" spans="1:11" ht="15.75">
      <c r="A97" s="14">
        <v>93</v>
      </c>
      <c r="B97" s="17" t="s">
        <v>147</v>
      </c>
      <c r="C97" s="6" t="s">
        <v>190</v>
      </c>
      <c r="D97" s="18">
        <v>997</v>
      </c>
      <c r="E97" s="68">
        <v>4.5</v>
      </c>
      <c r="F97" s="19">
        <v>2010</v>
      </c>
      <c r="G97" s="43">
        <v>2570000</v>
      </c>
      <c r="H97" s="43">
        <f t="shared" si="2"/>
        <v>1028000</v>
      </c>
      <c r="I97" s="43">
        <f t="shared" si="3"/>
        <v>1542000</v>
      </c>
      <c r="K97" s="70">
        <v>0.4</v>
      </c>
    </row>
    <row r="98" spans="1:11" ht="15.75">
      <c r="A98" s="14">
        <v>94</v>
      </c>
      <c r="B98" s="17" t="s">
        <v>191</v>
      </c>
      <c r="C98" s="6" t="s">
        <v>190</v>
      </c>
      <c r="D98" s="18">
        <v>625</v>
      </c>
      <c r="E98" s="68">
        <v>4.5</v>
      </c>
      <c r="F98" s="19">
        <v>2010</v>
      </c>
      <c r="G98" s="43">
        <v>1610000</v>
      </c>
      <c r="H98" s="43">
        <f t="shared" si="2"/>
        <v>644000</v>
      </c>
      <c r="I98" s="43">
        <f t="shared" si="3"/>
        <v>966000</v>
      </c>
      <c r="K98" s="70">
        <v>0.4</v>
      </c>
    </row>
    <row r="99" spans="1:11" ht="16.5" thickBot="1">
      <c r="A99" s="14">
        <v>95</v>
      </c>
      <c r="B99" s="20" t="s">
        <v>287</v>
      </c>
      <c r="C99" s="6" t="s">
        <v>190</v>
      </c>
      <c r="D99" s="21">
        <v>460</v>
      </c>
      <c r="E99" s="69">
        <v>4.5</v>
      </c>
      <c r="F99" s="22">
        <v>2010</v>
      </c>
      <c r="G99" s="43">
        <v>1830000</v>
      </c>
      <c r="H99" s="43">
        <f t="shared" si="2"/>
        <v>732000</v>
      </c>
      <c r="I99" s="43">
        <f t="shared" si="3"/>
        <v>1098000</v>
      </c>
      <c r="K99" s="70">
        <v>0.4</v>
      </c>
    </row>
    <row r="100" spans="1:11" ht="15.75">
      <c r="A100" s="14">
        <v>96</v>
      </c>
      <c r="B100" s="23" t="s">
        <v>196</v>
      </c>
      <c r="C100" s="24" t="s">
        <v>190</v>
      </c>
      <c r="D100" s="25">
        <v>1.265</v>
      </c>
      <c r="E100" s="68">
        <v>4.5</v>
      </c>
      <c r="F100" s="19">
        <v>2010</v>
      </c>
      <c r="G100" s="43">
        <v>3570000</v>
      </c>
      <c r="H100" s="43">
        <f t="shared" si="2"/>
        <v>1428000</v>
      </c>
      <c r="I100" s="43">
        <f t="shared" si="3"/>
        <v>2142000</v>
      </c>
      <c r="K100" s="70">
        <v>0.4</v>
      </c>
    </row>
    <row r="101" spans="1:11" ht="15.75">
      <c r="A101" s="14">
        <v>97</v>
      </c>
      <c r="B101" s="23" t="s">
        <v>288</v>
      </c>
      <c r="C101" s="24" t="s">
        <v>190</v>
      </c>
      <c r="D101" s="18">
        <v>464</v>
      </c>
      <c r="E101" s="68">
        <v>4.5</v>
      </c>
      <c r="F101" s="19">
        <v>2010</v>
      </c>
      <c r="G101" s="43">
        <v>1210000</v>
      </c>
      <c r="H101" s="43">
        <f t="shared" si="2"/>
        <v>484000</v>
      </c>
      <c r="I101" s="43">
        <f t="shared" si="3"/>
        <v>726000</v>
      </c>
      <c r="K101" s="70">
        <v>0.4</v>
      </c>
    </row>
    <row r="102" spans="1:11" ht="15.75">
      <c r="A102" s="14">
        <v>98</v>
      </c>
      <c r="B102" s="23" t="s">
        <v>291</v>
      </c>
      <c r="C102" s="24" t="s">
        <v>190</v>
      </c>
      <c r="D102" s="18">
        <v>515</v>
      </c>
      <c r="E102" s="68">
        <v>4.5</v>
      </c>
      <c r="F102" s="19">
        <v>2010</v>
      </c>
      <c r="G102" s="43">
        <v>1440000</v>
      </c>
      <c r="H102" s="43">
        <f t="shared" si="2"/>
        <v>576000</v>
      </c>
      <c r="I102" s="43">
        <f t="shared" si="3"/>
        <v>864000</v>
      </c>
      <c r="K102" s="70">
        <v>0.4</v>
      </c>
    </row>
    <row r="103" spans="1:12" s="35" customFormat="1" ht="15">
      <c r="A103" s="14">
        <v>99</v>
      </c>
      <c r="B103" s="15" t="s">
        <v>423</v>
      </c>
      <c r="C103" s="6" t="s">
        <v>190</v>
      </c>
      <c r="D103" s="14">
        <v>2700</v>
      </c>
      <c r="E103" s="55">
        <v>4.5</v>
      </c>
      <c r="F103" s="14">
        <v>2011</v>
      </c>
      <c r="G103" s="43">
        <v>3700000</v>
      </c>
      <c r="H103" s="43">
        <f t="shared" si="2"/>
        <v>1480000</v>
      </c>
      <c r="I103" s="43">
        <f t="shared" si="3"/>
        <v>2220000</v>
      </c>
      <c r="J103" s="36"/>
      <c r="K103" s="70">
        <v>0.4</v>
      </c>
      <c r="L103" s="36"/>
    </row>
    <row r="104" spans="1:12" s="35" customFormat="1" ht="30">
      <c r="A104" s="14">
        <v>100</v>
      </c>
      <c r="B104" s="6" t="s">
        <v>424</v>
      </c>
      <c r="C104" s="6" t="s">
        <v>190</v>
      </c>
      <c r="D104" s="14">
        <v>1000</v>
      </c>
      <c r="E104" s="55">
        <v>3.6</v>
      </c>
      <c r="F104" s="14">
        <v>2011</v>
      </c>
      <c r="G104" s="43">
        <v>1000000</v>
      </c>
      <c r="H104" s="43">
        <f t="shared" si="2"/>
        <v>400000</v>
      </c>
      <c r="I104" s="43">
        <f t="shared" si="3"/>
        <v>600000</v>
      </c>
      <c r="J104" s="36"/>
      <c r="K104" s="70">
        <v>0.4</v>
      </c>
      <c r="L104" s="36"/>
    </row>
    <row r="105" spans="1:12" s="35" customFormat="1" ht="15">
      <c r="A105" s="14"/>
      <c r="B105" s="15" t="s">
        <v>555</v>
      </c>
      <c r="C105" s="6"/>
      <c r="D105" s="14"/>
      <c r="E105" s="55"/>
      <c r="F105" s="14"/>
      <c r="G105" s="43"/>
      <c r="H105" s="43"/>
      <c r="I105" s="43"/>
      <c r="J105" s="36"/>
      <c r="K105" s="36"/>
      <c r="L105" s="36"/>
    </row>
    <row r="106" spans="1:12" s="35" customFormat="1" ht="15">
      <c r="A106" s="14">
        <v>101</v>
      </c>
      <c r="B106" s="15" t="s">
        <v>22</v>
      </c>
      <c r="C106" s="6" t="s">
        <v>187</v>
      </c>
      <c r="D106" s="14">
        <v>310</v>
      </c>
      <c r="E106" s="55">
        <v>3.6</v>
      </c>
      <c r="F106" s="14">
        <v>2003</v>
      </c>
      <c r="G106" s="43">
        <v>290000</v>
      </c>
      <c r="H106" s="45">
        <f>G106*K106</f>
        <v>72500</v>
      </c>
      <c r="I106" s="45">
        <f>G106-H106</f>
        <v>217500</v>
      </c>
      <c r="J106" s="36"/>
      <c r="K106" s="71">
        <v>0.25</v>
      </c>
      <c r="L106" s="36"/>
    </row>
    <row r="107" spans="1:12" s="35" customFormat="1" ht="15">
      <c r="A107" s="14">
        <v>102</v>
      </c>
      <c r="B107" s="15" t="s">
        <v>188</v>
      </c>
      <c r="C107" s="6" t="s">
        <v>187</v>
      </c>
      <c r="D107" s="14">
        <v>180</v>
      </c>
      <c r="E107" s="55">
        <v>3</v>
      </c>
      <c r="F107" s="14">
        <v>2003</v>
      </c>
      <c r="G107" s="43">
        <v>175000</v>
      </c>
      <c r="H107" s="45">
        <f aca="true" t="shared" si="4" ref="H107:H125">G107*K107</f>
        <v>43750</v>
      </c>
      <c r="I107" s="45">
        <f aca="true" t="shared" si="5" ref="I107:I125">G107-H107</f>
        <v>131250</v>
      </c>
      <c r="J107" s="36"/>
      <c r="K107" s="71">
        <v>0.25</v>
      </c>
      <c r="L107" s="36"/>
    </row>
    <row r="108" spans="1:12" s="35" customFormat="1" ht="30">
      <c r="A108" s="14">
        <v>103</v>
      </c>
      <c r="B108" s="10" t="s">
        <v>217</v>
      </c>
      <c r="C108" s="6" t="s">
        <v>187</v>
      </c>
      <c r="D108" s="14">
        <v>50</v>
      </c>
      <c r="E108" s="55">
        <v>3</v>
      </c>
      <c r="F108" s="14">
        <v>2005</v>
      </c>
      <c r="G108" s="43">
        <v>62000</v>
      </c>
      <c r="H108" s="45">
        <f t="shared" si="4"/>
        <v>15500</v>
      </c>
      <c r="I108" s="45">
        <f t="shared" si="5"/>
        <v>46500</v>
      </c>
      <c r="J108" s="36"/>
      <c r="K108" s="71">
        <v>0.25</v>
      </c>
      <c r="L108" s="36"/>
    </row>
    <row r="109" spans="1:12" s="35" customFormat="1" ht="15">
      <c r="A109" s="14">
        <v>104</v>
      </c>
      <c r="B109" s="10" t="s">
        <v>230</v>
      </c>
      <c r="C109" s="6" t="s">
        <v>187</v>
      </c>
      <c r="D109" s="14">
        <v>70</v>
      </c>
      <c r="E109" s="55">
        <v>3</v>
      </c>
      <c r="F109" s="14">
        <v>2007</v>
      </c>
      <c r="G109" s="43">
        <v>90000</v>
      </c>
      <c r="H109" s="45">
        <f t="shared" si="4"/>
        <v>22500</v>
      </c>
      <c r="I109" s="45">
        <f t="shared" si="5"/>
        <v>67500</v>
      </c>
      <c r="J109" s="36"/>
      <c r="K109" s="71">
        <v>0.25</v>
      </c>
      <c r="L109" s="36"/>
    </row>
    <row r="110" spans="1:12" s="35" customFormat="1" ht="15">
      <c r="A110" s="14">
        <v>105</v>
      </c>
      <c r="B110" s="10" t="s">
        <v>162</v>
      </c>
      <c r="C110" s="6" t="s">
        <v>187</v>
      </c>
      <c r="D110" s="14">
        <v>25</v>
      </c>
      <c r="E110" s="55">
        <v>3.6</v>
      </c>
      <c r="F110" s="14">
        <v>2007</v>
      </c>
      <c r="G110" s="43">
        <v>60000</v>
      </c>
      <c r="H110" s="45">
        <f t="shared" si="4"/>
        <v>15000</v>
      </c>
      <c r="I110" s="45">
        <f t="shared" si="5"/>
        <v>45000</v>
      </c>
      <c r="J110" s="36"/>
      <c r="K110" s="71">
        <v>0.25</v>
      </c>
      <c r="L110" s="36"/>
    </row>
    <row r="111" spans="1:12" s="35" customFormat="1" ht="15">
      <c r="A111" s="14">
        <v>106</v>
      </c>
      <c r="B111" s="10" t="s">
        <v>233</v>
      </c>
      <c r="C111" s="6" t="s">
        <v>187</v>
      </c>
      <c r="D111" s="14">
        <v>150</v>
      </c>
      <c r="E111" s="55">
        <v>1.5</v>
      </c>
      <c r="F111" s="14">
        <v>2007</v>
      </c>
      <c r="G111" s="43">
        <v>120000</v>
      </c>
      <c r="H111" s="45">
        <f t="shared" si="4"/>
        <v>30000</v>
      </c>
      <c r="I111" s="45">
        <f t="shared" si="5"/>
        <v>90000</v>
      </c>
      <c r="J111" s="36"/>
      <c r="K111" s="71">
        <v>0.25</v>
      </c>
      <c r="L111" s="36"/>
    </row>
    <row r="112" spans="1:12" s="35" customFormat="1" ht="15">
      <c r="A112" s="14">
        <v>107</v>
      </c>
      <c r="B112" s="10" t="s">
        <v>238</v>
      </c>
      <c r="C112" s="6" t="s">
        <v>187</v>
      </c>
      <c r="D112" s="14">
        <v>20</v>
      </c>
      <c r="E112" s="55">
        <v>3</v>
      </c>
      <c r="F112" s="14">
        <v>2007</v>
      </c>
      <c r="G112" s="43">
        <v>50000</v>
      </c>
      <c r="H112" s="45">
        <f t="shared" si="4"/>
        <v>12500</v>
      </c>
      <c r="I112" s="45">
        <f t="shared" si="5"/>
        <v>37500</v>
      </c>
      <c r="J112" s="36"/>
      <c r="K112" s="71">
        <v>0.25</v>
      </c>
      <c r="L112" s="36"/>
    </row>
    <row r="113" spans="1:12" s="35" customFormat="1" ht="15">
      <c r="A113" s="14">
        <v>108</v>
      </c>
      <c r="B113" s="10" t="s">
        <v>164</v>
      </c>
      <c r="C113" s="6" t="s">
        <v>187</v>
      </c>
      <c r="D113" s="14">
        <v>85</v>
      </c>
      <c r="E113" s="55">
        <v>3.6</v>
      </c>
      <c r="F113" s="14">
        <v>2008</v>
      </c>
      <c r="G113" s="43">
        <v>200000</v>
      </c>
      <c r="H113" s="45">
        <f t="shared" si="4"/>
        <v>50000</v>
      </c>
      <c r="I113" s="45">
        <f t="shared" si="5"/>
        <v>150000</v>
      </c>
      <c r="J113" s="36"/>
      <c r="K113" s="71">
        <v>0.25</v>
      </c>
      <c r="L113" s="36"/>
    </row>
    <row r="114" spans="1:12" s="35" customFormat="1" ht="15">
      <c r="A114" s="14">
        <v>109</v>
      </c>
      <c r="B114" s="10" t="s">
        <v>262</v>
      </c>
      <c r="C114" s="6" t="s">
        <v>187</v>
      </c>
      <c r="D114" s="14">
        <v>130</v>
      </c>
      <c r="E114" s="55">
        <v>4</v>
      </c>
      <c r="F114" s="14">
        <v>2009</v>
      </c>
      <c r="G114" s="43">
        <v>240000</v>
      </c>
      <c r="H114" s="45">
        <f t="shared" si="4"/>
        <v>60000</v>
      </c>
      <c r="I114" s="45">
        <f t="shared" si="5"/>
        <v>180000</v>
      </c>
      <c r="J114" s="36"/>
      <c r="K114" s="71">
        <v>0.25</v>
      </c>
      <c r="L114" s="36"/>
    </row>
    <row r="115" spans="1:12" s="35" customFormat="1" ht="15">
      <c r="A115" s="14">
        <v>110</v>
      </c>
      <c r="B115" s="10" t="s">
        <v>164</v>
      </c>
      <c r="C115" s="6" t="s">
        <v>187</v>
      </c>
      <c r="D115" s="14">
        <v>65</v>
      </c>
      <c r="E115" s="55">
        <v>3.6</v>
      </c>
      <c r="F115" s="14">
        <v>2009</v>
      </c>
      <c r="G115" s="43">
        <v>100000</v>
      </c>
      <c r="H115" s="45">
        <f t="shared" si="4"/>
        <v>25000</v>
      </c>
      <c r="I115" s="45">
        <f t="shared" si="5"/>
        <v>75000</v>
      </c>
      <c r="J115" s="36"/>
      <c r="K115" s="71">
        <v>0.25</v>
      </c>
      <c r="L115" s="36"/>
    </row>
    <row r="116" spans="1:12" s="35" customFormat="1" ht="15">
      <c r="A116" s="14">
        <v>111</v>
      </c>
      <c r="B116" s="10" t="s">
        <v>263</v>
      </c>
      <c r="C116" s="6" t="s">
        <v>187</v>
      </c>
      <c r="D116" s="14">
        <v>260</v>
      </c>
      <c r="E116" s="55">
        <v>3</v>
      </c>
      <c r="F116" s="14">
        <v>2009</v>
      </c>
      <c r="G116" s="43">
        <v>490000</v>
      </c>
      <c r="H116" s="45">
        <f t="shared" si="4"/>
        <v>122500</v>
      </c>
      <c r="I116" s="45">
        <f t="shared" si="5"/>
        <v>367500</v>
      </c>
      <c r="J116" s="36"/>
      <c r="K116" s="71">
        <v>0.25</v>
      </c>
      <c r="L116" s="36"/>
    </row>
    <row r="117" spans="1:12" s="35" customFormat="1" ht="15">
      <c r="A117" s="14">
        <v>112</v>
      </c>
      <c r="B117" s="10" t="s">
        <v>264</v>
      </c>
      <c r="C117" s="6" t="s">
        <v>187</v>
      </c>
      <c r="D117" s="14">
        <v>80</v>
      </c>
      <c r="E117" s="55">
        <v>3</v>
      </c>
      <c r="F117" s="14">
        <v>2009</v>
      </c>
      <c r="G117" s="43">
        <v>130000</v>
      </c>
      <c r="H117" s="45">
        <f t="shared" si="4"/>
        <v>32500</v>
      </c>
      <c r="I117" s="45">
        <f t="shared" si="5"/>
        <v>97500</v>
      </c>
      <c r="J117" s="36"/>
      <c r="K117" s="71">
        <v>0.25</v>
      </c>
      <c r="L117" s="36"/>
    </row>
    <row r="118" spans="1:12" s="35" customFormat="1" ht="15">
      <c r="A118" s="14">
        <v>113</v>
      </c>
      <c r="B118" s="10" t="s">
        <v>240</v>
      </c>
      <c r="C118" s="6" t="s">
        <v>187</v>
      </c>
      <c r="D118" s="14">
        <v>240</v>
      </c>
      <c r="E118" s="55">
        <v>3.6</v>
      </c>
      <c r="F118" s="14">
        <v>2009</v>
      </c>
      <c r="G118" s="43">
        <v>240000</v>
      </c>
      <c r="H118" s="45">
        <f t="shared" si="4"/>
        <v>60000</v>
      </c>
      <c r="I118" s="45">
        <f t="shared" si="5"/>
        <v>180000</v>
      </c>
      <c r="J118" s="36"/>
      <c r="K118" s="71">
        <v>0.25</v>
      </c>
      <c r="L118" s="36"/>
    </row>
    <row r="119" spans="1:12" s="35" customFormat="1" ht="15.75">
      <c r="A119" s="14">
        <v>114</v>
      </c>
      <c r="B119" s="17" t="s">
        <v>285</v>
      </c>
      <c r="C119" s="6" t="s">
        <v>187</v>
      </c>
      <c r="D119" s="18">
        <v>374</v>
      </c>
      <c r="E119" s="68">
        <v>6.1</v>
      </c>
      <c r="F119" s="19">
        <v>2010</v>
      </c>
      <c r="G119" s="43">
        <v>3500000</v>
      </c>
      <c r="H119" s="45">
        <f t="shared" si="4"/>
        <v>875000</v>
      </c>
      <c r="I119" s="45">
        <f t="shared" si="5"/>
        <v>2625000</v>
      </c>
      <c r="J119" s="36"/>
      <c r="K119" s="71">
        <v>0.25</v>
      </c>
      <c r="L119" s="36"/>
    </row>
    <row r="120" spans="1:12" s="35" customFormat="1" ht="15.75">
      <c r="A120" s="14">
        <v>115</v>
      </c>
      <c r="B120" s="23" t="s">
        <v>289</v>
      </c>
      <c r="C120" s="24" t="s">
        <v>187</v>
      </c>
      <c r="D120" s="18">
        <v>552</v>
      </c>
      <c r="E120" s="68">
        <v>3</v>
      </c>
      <c r="F120" s="19">
        <v>2010</v>
      </c>
      <c r="G120" s="43">
        <v>1210000</v>
      </c>
      <c r="H120" s="45">
        <f t="shared" si="4"/>
        <v>302500</v>
      </c>
      <c r="I120" s="45">
        <f t="shared" si="5"/>
        <v>907500</v>
      </c>
      <c r="J120" s="36"/>
      <c r="K120" s="71">
        <v>0.25</v>
      </c>
      <c r="L120" s="36"/>
    </row>
    <row r="121" spans="1:12" s="35" customFormat="1" ht="15.75">
      <c r="A121" s="14">
        <v>116</v>
      </c>
      <c r="B121" s="23" t="s">
        <v>215</v>
      </c>
      <c r="C121" s="24" t="s">
        <v>187</v>
      </c>
      <c r="D121" s="18">
        <v>453</v>
      </c>
      <c r="E121" s="68">
        <v>3.6</v>
      </c>
      <c r="F121" s="19">
        <v>2010</v>
      </c>
      <c r="G121" s="43">
        <v>1230000</v>
      </c>
      <c r="H121" s="45">
        <f t="shared" si="4"/>
        <v>307500</v>
      </c>
      <c r="I121" s="45">
        <f t="shared" si="5"/>
        <v>922500</v>
      </c>
      <c r="J121" s="36"/>
      <c r="K121" s="71">
        <v>0.25</v>
      </c>
      <c r="L121" s="36"/>
    </row>
    <row r="122" spans="1:12" s="35" customFormat="1" ht="15.75">
      <c r="A122" s="14">
        <v>117</v>
      </c>
      <c r="B122" s="23" t="s">
        <v>22</v>
      </c>
      <c r="C122" s="24" t="s">
        <v>187</v>
      </c>
      <c r="D122" s="18">
        <v>505</v>
      </c>
      <c r="E122" s="68">
        <v>3.6</v>
      </c>
      <c r="F122" s="19">
        <v>2010</v>
      </c>
      <c r="G122" s="43">
        <v>1260000</v>
      </c>
      <c r="H122" s="45">
        <f t="shared" si="4"/>
        <v>315000</v>
      </c>
      <c r="I122" s="45">
        <f t="shared" si="5"/>
        <v>945000</v>
      </c>
      <c r="J122" s="36"/>
      <c r="K122" s="71">
        <v>0.25</v>
      </c>
      <c r="L122" s="36"/>
    </row>
    <row r="123" spans="1:12" s="35" customFormat="1" ht="15.75">
      <c r="A123" s="14">
        <v>118</v>
      </c>
      <c r="B123" s="23" t="s">
        <v>240</v>
      </c>
      <c r="C123" s="24" t="s">
        <v>187</v>
      </c>
      <c r="D123" s="18">
        <v>377</v>
      </c>
      <c r="E123" s="68">
        <v>3.6</v>
      </c>
      <c r="F123" s="19">
        <v>2010</v>
      </c>
      <c r="G123" s="43">
        <v>1040000</v>
      </c>
      <c r="H123" s="45">
        <f t="shared" si="4"/>
        <v>260000</v>
      </c>
      <c r="I123" s="45">
        <f t="shared" si="5"/>
        <v>780000</v>
      </c>
      <c r="J123" s="36"/>
      <c r="K123" s="71">
        <v>0.25</v>
      </c>
      <c r="L123" s="36"/>
    </row>
    <row r="124" spans="1:12" s="35" customFormat="1" ht="15.75">
      <c r="A124" s="14">
        <v>119</v>
      </c>
      <c r="B124" s="23" t="s">
        <v>290</v>
      </c>
      <c r="C124" s="24" t="s">
        <v>187</v>
      </c>
      <c r="D124" s="18">
        <v>670</v>
      </c>
      <c r="E124" s="68">
        <v>3.6</v>
      </c>
      <c r="F124" s="19">
        <v>2010</v>
      </c>
      <c r="G124" s="43">
        <v>1690000</v>
      </c>
      <c r="H124" s="45">
        <f t="shared" si="4"/>
        <v>422500</v>
      </c>
      <c r="I124" s="45">
        <f t="shared" si="5"/>
        <v>1267500</v>
      </c>
      <c r="J124" s="36"/>
      <c r="K124" s="71">
        <v>0.25</v>
      </c>
      <c r="L124" s="36"/>
    </row>
    <row r="125" spans="1:12" s="35" customFormat="1" ht="15.75">
      <c r="A125" s="14">
        <v>120</v>
      </c>
      <c r="B125" s="23" t="s">
        <v>557</v>
      </c>
      <c r="C125" s="24" t="s">
        <v>187</v>
      </c>
      <c r="D125" s="18">
        <v>120</v>
      </c>
      <c r="E125" s="68">
        <v>3</v>
      </c>
      <c r="F125" s="19">
        <v>2012</v>
      </c>
      <c r="G125" s="43">
        <v>250000</v>
      </c>
      <c r="H125" s="45">
        <f t="shared" si="4"/>
        <v>62500</v>
      </c>
      <c r="I125" s="45">
        <f t="shared" si="5"/>
        <v>187500</v>
      </c>
      <c r="J125" s="36"/>
      <c r="K125" s="71">
        <v>0.25</v>
      </c>
      <c r="L125" s="36"/>
    </row>
    <row r="126" spans="1:12" s="35" customFormat="1" ht="15.75" customHeight="1">
      <c r="A126" s="14"/>
      <c r="B126" s="6" t="s">
        <v>425</v>
      </c>
      <c r="C126" s="6"/>
      <c r="D126" s="14"/>
      <c r="E126" s="14"/>
      <c r="F126" s="14"/>
      <c r="G126" s="43">
        <f>SUM(G5:G125)</f>
        <v>60489000</v>
      </c>
      <c r="H126" s="43">
        <f>SUM(H5:H125)</f>
        <v>22331550</v>
      </c>
      <c r="I126" s="43">
        <f>SUM(I5:I125)</f>
        <v>38157450</v>
      </c>
      <c r="J126" s="36"/>
      <c r="K126" s="36"/>
      <c r="L126" s="36"/>
    </row>
  </sheetData>
  <sheetProtection/>
  <autoFilter ref="C1:C126"/>
  <mergeCells count="3">
    <mergeCell ref="A2:I2"/>
    <mergeCell ref="A3:I3"/>
    <mergeCell ref="A1:I1"/>
  </mergeCells>
  <printOptions/>
  <pageMargins left="0.98" right="0.2" top="0.38" bottom="0.38" header="0.21" footer="0.26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N53"/>
  <sheetViews>
    <sheetView zoomScale="75" zoomScaleNormal="75" zoomScalePageLayoutView="0" workbookViewId="0" topLeftCell="A1">
      <selection activeCell="L3" sqref="L3"/>
    </sheetView>
  </sheetViews>
  <sheetFormatPr defaultColWidth="9.140625" defaultRowHeight="12.75"/>
  <cols>
    <col min="1" max="1" width="7.28125" style="0" customWidth="1"/>
    <col min="2" max="2" width="16.57421875" style="0" customWidth="1"/>
    <col min="3" max="3" width="15.28125" style="0" customWidth="1"/>
    <col min="4" max="4" width="8.8515625" style="0" customWidth="1"/>
    <col min="5" max="5" width="18.7109375" style="0" customWidth="1"/>
    <col min="6" max="6" width="11.28125" style="0" customWidth="1"/>
    <col min="7" max="7" width="11.57421875" style="0" customWidth="1"/>
    <col min="8" max="8" width="9.28125" style="0" customWidth="1"/>
    <col min="9" max="9" width="11.8515625" style="0" customWidth="1"/>
    <col min="10" max="10" width="11.7109375" style="0" customWidth="1"/>
    <col min="11" max="11" width="12.140625" style="0" customWidth="1"/>
    <col min="12" max="12" width="12.7109375" style="0" customWidth="1"/>
    <col min="13" max="13" width="13.00390625" style="0" hidden="1" customWidth="1"/>
    <col min="14" max="14" width="7.8515625" style="0" hidden="1" customWidth="1"/>
  </cols>
  <sheetData>
    <row r="1" spans="1:12" ht="18" customHeight="1">
      <c r="A1" s="107" t="s">
        <v>389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2" s="4" customFormat="1" ht="17.25" customHeight="1">
      <c r="A2" s="106" t="s">
        <v>390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2" s="4" customFormat="1" ht="63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428</v>
      </c>
      <c r="L3" s="6" t="s">
        <v>429</v>
      </c>
    </row>
    <row r="4" spans="1:14" s="4" customFormat="1" ht="62.25" customHeight="1">
      <c r="A4" s="14">
        <v>1</v>
      </c>
      <c r="B4" s="6" t="s">
        <v>12</v>
      </c>
      <c r="C4" s="6" t="s">
        <v>13</v>
      </c>
      <c r="D4" s="31">
        <v>10800</v>
      </c>
      <c r="E4" s="6" t="s">
        <v>14</v>
      </c>
      <c r="F4" s="6" t="s">
        <v>157</v>
      </c>
      <c r="G4" s="6" t="s">
        <v>15</v>
      </c>
      <c r="H4" s="14">
        <v>2001</v>
      </c>
      <c r="I4" s="8">
        <v>460000</v>
      </c>
      <c r="J4" s="8">
        <v>253000</v>
      </c>
      <c r="K4" s="8">
        <f>'Building 2013'!K4</f>
        <v>196650</v>
      </c>
      <c r="L4" s="50">
        <f>K4-M4</f>
        <v>186817</v>
      </c>
      <c r="M4" s="4">
        <f aca="true" t="shared" si="0" ref="M4:M46">ROUND(K4*N4,)</f>
        <v>9833</v>
      </c>
      <c r="N4" s="4">
        <v>0.05</v>
      </c>
    </row>
    <row r="5" spans="1:14" ht="45" customHeight="1">
      <c r="A5" s="14">
        <v>2</v>
      </c>
      <c r="B5" s="6" t="s">
        <v>158</v>
      </c>
      <c r="C5" s="6" t="s">
        <v>159</v>
      </c>
      <c r="D5" s="31">
        <v>2400</v>
      </c>
      <c r="E5" s="6" t="s">
        <v>391</v>
      </c>
      <c r="F5" s="6" t="s">
        <v>157</v>
      </c>
      <c r="G5" s="6" t="s">
        <v>160</v>
      </c>
      <c r="H5" s="6">
        <v>2003</v>
      </c>
      <c r="I5" s="8">
        <v>1000000</v>
      </c>
      <c r="J5" s="8">
        <v>450000</v>
      </c>
      <c r="K5" s="8">
        <f>'Building 2013'!K5</f>
        <v>522500</v>
      </c>
      <c r="L5" s="50">
        <f aca="true" t="shared" si="1" ref="L5:L47">K5-M5</f>
        <v>496375</v>
      </c>
      <c r="M5" s="4">
        <f t="shared" si="0"/>
        <v>26125</v>
      </c>
      <c r="N5" s="4">
        <v>0.05</v>
      </c>
    </row>
    <row r="6" spans="1:14" ht="37.5" customHeight="1">
      <c r="A6" s="14">
        <v>3</v>
      </c>
      <c r="B6" s="6" t="s">
        <v>161</v>
      </c>
      <c r="C6" s="6" t="s">
        <v>162</v>
      </c>
      <c r="D6" s="14">
        <v>760</v>
      </c>
      <c r="E6" s="6" t="s">
        <v>392</v>
      </c>
      <c r="F6" s="6" t="s">
        <v>157</v>
      </c>
      <c r="G6" s="6" t="s">
        <v>160</v>
      </c>
      <c r="H6" s="14">
        <v>2003</v>
      </c>
      <c r="I6" s="8">
        <v>400000</v>
      </c>
      <c r="J6" s="8">
        <v>180000</v>
      </c>
      <c r="K6" s="8">
        <f>'Building 2013'!K6</f>
        <v>209000</v>
      </c>
      <c r="L6" s="50">
        <f t="shared" si="1"/>
        <v>198550</v>
      </c>
      <c r="M6" s="4">
        <f t="shared" si="0"/>
        <v>10450</v>
      </c>
      <c r="N6" s="4">
        <v>0.05</v>
      </c>
    </row>
    <row r="7" spans="1:14" ht="32.25" customHeight="1">
      <c r="A7" s="14">
        <v>4</v>
      </c>
      <c r="B7" s="6" t="s">
        <v>161</v>
      </c>
      <c r="C7" s="6" t="s">
        <v>163</v>
      </c>
      <c r="D7" s="14">
        <v>760</v>
      </c>
      <c r="E7" s="6" t="s">
        <v>392</v>
      </c>
      <c r="F7" s="6" t="s">
        <v>157</v>
      </c>
      <c r="G7" s="6" t="s">
        <v>160</v>
      </c>
      <c r="H7" s="6">
        <v>2003</v>
      </c>
      <c r="I7" s="8">
        <v>400000</v>
      </c>
      <c r="J7" s="8">
        <v>180000</v>
      </c>
      <c r="K7" s="8">
        <f>'Building 2013'!K7</f>
        <v>209000</v>
      </c>
      <c r="L7" s="50">
        <f t="shared" si="1"/>
        <v>198550</v>
      </c>
      <c r="M7" s="4">
        <f t="shared" si="0"/>
        <v>10450</v>
      </c>
      <c r="N7" s="4">
        <v>0.05</v>
      </c>
    </row>
    <row r="8" spans="1:14" ht="64.5" customHeight="1">
      <c r="A8" s="14">
        <v>5</v>
      </c>
      <c r="B8" s="6" t="s">
        <v>12</v>
      </c>
      <c r="C8" s="6" t="s">
        <v>13</v>
      </c>
      <c r="D8" s="14">
        <v>10800</v>
      </c>
      <c r="E8" s="6" t="s">
        <v>14</v>
      </c>
      <c r="F8" s="6" t="s">
        <v>157</v>
      </c>
      <c r="G8" s="6" t="s">
        <v>15</v>
      </c>
      <c r="H8" s="14">
        <v>2003</v>
      </c>
      <c r="I8" s="8">
        <v>190000</v>
      </c>
      <c r="J8" s="8">
        <v>85500</v>
      </c>
      <c r="K8" s="8">
        <f>'Building 2013'!K8</f>
        <v>99275</v>
      </c>
      <c r="L8" s="50">
        <f t="shared" si="1"/>
        <v>94311</v>
      </c>
      <c r="M8" s="4">
        <f t="shared" si="0"/>
        <v>4964</v>
      </c>
      <c r="N8" s="4">
        <v>0.05</v>
      </c>
    </row>
    <row r="9" spans="1:14" ht="42" customHeight="1">
      <c r="A9" s="14">
        <v>6</v>
      </c>
      <c r="B9" s="6" t="s">
        <v>161</v>
      </c>
      <c r="C9" s="6" t="s">
        <v>164</v>
      </c>
      <c r="D9" s="14">
        <v>760</v>
      </c>
      <c r="E9" s="6" t="s">
        <v>392</v>
      </c>
      <c r="F9" s="6" t="s">
        <v>157</v>
      </c>
      <c r="G9" s="6" t="s">
        <v>160</v>
      </c>
      <c r="H9" s="14">
        <v>2003</v>
      </c>
      <c r="I9" s="8">
        <v>400000</v>
      </c>
      <c r="J9" s="8">
        <v>180000</v>
      </c>
      <c r="K9" s="8">
        <f>'Building 2013'!K9</f>
        <v>209000</v>
      </c>
      <c r="L9" s="50">
        <f t="shared" si="1"/>
        <v>198550</v>
      </c>
      <c r="M9" s="4">
        <f t="shared" si="0"/>
        <v>10450</v>
      </c>
      <c r="N9" s="4">
        <v>0.05</v>
      </c>
    </row>
    <row r="10" spans="1:14" ht="52.5" customHeight="1">
      <c r="A10" s="14">
        <v>7</v>
      </c>
      <c r="B10" s="6" t="s">
        <v>161</v>
      </c>
      <c r="C10" s="6" t="s">
        <v>165</v>
      </c>
      <c r="D10" s="14">
        <v>760</v>
      </c>
      <c r="E10" s="6" t="s">
        <v>392</v>
      </c>
      <c r="F10" s="6" t="s">
        <v>157</v>
      </c>
      <c r="G10" s="6" t="s">
        <v>160</v>
      </c>
      <c r="H10" s="14">
        <v>2003</v>
      </c>
      <c r="I10" s="8">
        <v>400000</v>
      </c>
      <c r="J10" s="8">
        <v>180000</v>
      </c>
      <c r="K10" s="8">
        <f>'Building 2013'!K10</f>
        <v>209000</v>
      </c>
      <c r="L10" s="50">
        <f t="shared" si="1"/>
        <v>198550</v>
      </c>
      <c r="M10" s="4">
        <f t="shared" si="0"/>
        <v>10450</v>
      </c>
      <c r="N10" s="4">
        <v>0.05</v>
      </c>
    </row>
    <row r="11" spans="1:14" ht="71.25" customHeight="1">
      <c r="A11" s="14">
        <v>8</v>
      </c>
      <c r="B11" s="6" t="s">
        <v>12</v>
      </c>
      <c r="C11" s="6" t="s">
        <v>13</v>
      </c>
      <c r="D11" s="31">
        <v>10800</v>
      </c>
      <c r="E11" s="6" t="s">
        <v>14</v>
      </c>
      <c r="F11" s="6" t="s">
        <v>157</v>
      </c>
      <c r="G11" s="6" t="s">
        <v>15</v>
      </c>
      <c r="H11" s="14">
        <v>2003</v>
      </c>
      <c r="I11" s="8">
        <v>250000</v>
      </c>
      <c r="J11" s="8">
        <v>112500</v>
      </c>
      <c r="K11" s="8">
        <f>'Building 2013'!K11</f>
        <v>130625</v>
      </c>
      <c r="L11" s="50">
        <f t="shared" si="1"/>
        <v>124094</v>
      </c>
      <c r="M11" s="4">
        <f t="shared" si="0"/>
        <v>6531</v>
      </c>
      <c r="N11" s="4">
        <v>0.05</v>
      </c>
    </row>
    <row r="12" spans="1:14" ht="74.25" customHeight="1">
      <c r="A12" s="14">
        <v>9</v>
      </c>
      <c r="B12" s="6" t="s">
        <v>218</v>
      </c>
      <c r="C12" s="6" t="s">
        <v>13</v>
      </c>
      <c r="D12" s="14">
        <v>10.8</v>
      </c>
      <c r="E12" s="6" t="s">
        <v>14</v>
      </c>
      <c r="F12" s="6" t="s">
        <v>157</v>
      </c>
      <c r="G12" s="6" t="s">
        <v>219</v>
      </c>
      <c r="H12" s="14">
        <v>2004</v>
      </c>
      <c r="I12" s="8">
        <v>130000</v>
      </c>
      <c r="J12" s="8">
        <v>52000</v>
      </c>
      <c r="K12" s="8">
        <f>'Building 2013'!K12</f>
        <v>74100</v>
      </c>
      <c r="L12" s="50">
        <f t="shared" si="1"/>
        <v>70395</v>
      </c>
      <c r="M12" s="4">
        <f t="shared" si="0"/>
        <v>3705</v>
      </c>
      <c r="N12" s="4">
        <v>0.05</v>
      </c>
    </row>
    <row r="13" spans="1:14" ht="39.75" customHeight="1">
      <c r="A13" s="14">
        <v>10</v>
      </c>
      <c r="B13" s="6" t="s">
        <v>161</v>
      </c>
      <c r="C13" s="6" t="s">
        <v>220</v>
      </c>
      <c r="D13" s="14">
        <v>760</v>
      </c>
      <c r="E13" s="6" t="s">
        <v>392</v>
      </c>
      <c r="F13" s="6" t="s">
        <v>157</v>
      </c>
      <c r="G13" s="6" t="s">
        <v>160</v>
      </c>
      <c r="H13" s="14">
        <v>2003</v>
      </c>
      <c r="I13" s="8">
        <v>400000</v>
      </c>
      <c r="J13" s="8">
        <v>180000</v>
      </c>
      <c r="K13" s="8">
        <f>'Building 2013'!K13</f>
        <v>209000</v>
      </c>
      <c r="L13" s="50">
        <f t="shared" si="1"/>
        <v>198550</v>
      </c>
      <c r="M13" s="4">
        <f t="shared" si="0"/>
        <v>10450</v>
      </c>
      <c r="N13" s="4">
        <v>0.05</v>
      </c>
    </row>
    <row r="14" spans="1:14" ht="63.75" customHeight="1">
      <c r="A14" s="14">
        <v>11</v>
      </c>
      <c r="B14" s="6" t="s">
        <v>12</v>
      </c>
      <c r="C14" s="6" t="s">
        <v>13</v>
      </c>
      <c r="D14" s="31">
        <v>10800</v>
      </c>
      <c r="E14" s="6" t="s">
        <v>14</v>
      </c>
      <c r="F14" s="6" t="s">
        <v>157</v>
      </c>
      <c r="G14" s="6" t="s">
        <v>239</v>
      </c>
      <c r="H14" s="14">
        <v>2007</v>
      </c>
      <c r="I14" s="8">
        <v>300000</v>
      </c>
      <c r="J14" s="8">
        <v>75000</v>
      </c>
      <c r="K14" s="8">
        <f>'Building 2013'!K14</f>
        <v>213750</v>
      </c>
      <c r="L14" s="50">
        <f t="shared" si="1"/>
        <v>203062</v>
      </c>
      <c r="M14" s="4">
        <f t="shared" si="0"/>
        <v>10688</v>
      </c>
      <c r="N14" s="4">
        <v>0.05</v>
      </c>
    </row>
    <row r="15" spans="1:14" ht="68.25" customHeight="1">
      <c r="A15" s="14">
        <v>12</v>
      </c>
      <c r="B15" s="6" t="s">
        <v>12</v>
      </c>
      <c r="C15" s="6" t="s">
        <v>13</v>
      </c>
      <c r="D15" s="31">
        <v>10800</v>
      </c>
      <c r="E15" s="6" t="s">
        <v>14</v>
      </c>
      <c r="F15" s="6" t="s">
        <v>157</v>
      </c>
      <c r="G15" s="6" t="s">
        <v>239</v>
      </c>
      <c r="H15" s="14">
        <v>2007</v>
      </c>
      <c r="I15" s="8">
        <v>500000</v>
      </c>
      <c r="J15" s="8">
        <v>125000</v>
      </c>
      <c r="K15" s="8">
        <f>'Building 2013'!K15</f>
        <v>356250</v>
      </c>
      <c r="L15" s="50">
        <f t="shared" si="1"/>
        <v>338437</v>
      </c>
      <c r="M15" s="4">
        <f t="shared" si="0"/>
        <v>17813</v>
      </c>
      <c r="N15" s="4">
        <v>0.05</v>
      </c>
    </row>
    <row r="16" spans="1:14" ht="39.75" customHeight="1">
      <c r="A16" s="14">
        <v>13</v>
      </c>
      <c r="B16" s="6" t="s">
        <v>16</v>
      </c>
      <c r="C16" s="6" t="s">
        <v>250</v>
      </c>
      <c r="D16" s="14">
        <v>960</v>
      </c>
      <c r="E16" s="6" t="s">
        <v>393</v>
      </c>
      <c r="F16" s="6" t="s">
        <v>157</v>
      </c>
      <c r="G16" s="6" t="s">
        <v>251</v>
      </c>
      <c r="H16" s="14">
        <v>2007</v>
      </c>
      <c r="I16" s="8">
        <v>500000</v>
      </c>
      <c r="J16" s="8">
        <v>125000</v>
      </c>
      <c r="K16" s="8">
        <f>'Building 2013'!K16</f>
        <v>356250</v>
      </c>
      <c r="L16" s="50">
        <f t="shared" si="1"/>
        <v>338437</v>
      </c>
      <c r="M16" s="4">
        <f t="shared" si="0"/>
        <v>17813</v>
      </c>
      <c r="N16" s="4">
        <v>0.05</v>
      </c>
    </row>
    <row r="17" spans="1:14" ht="39" customHeight="1">
      <c r="A17" s="14">
        <v>14</v>
      </c>
      <c r="B17" s="6" t="s">
        <v>161</v>
      </c>
      <c r="C17" s="6" t="s">
        <v>159</v>
      </c>
      <c r="D17" s="14">
        <v>2400</v>
      </c>
      <c r="E17" s="6" t="s">
        <v>394</v>
      </c>
      <c r="F17" s="6" t="s">
        <v>157</v>
      </c>
      <c r="G17" s="6" t="s">
        <v>160</v>
      </c>
      <c r="H17" s="14">
        <v>2007</v>
      </c>
      <c r="I17" s="8">
        <v>100000</v>
      </c>
      <c r="J17" s="8">
        <v>15000</v>
      </c>
      <c r="K17" s="8">
        <f>'Building 2013'!K17</f>
        <v>80750</v>
      </c>
      <c r="L17" s="50">
        <f t="shared" si="1"/>
        <v>76712</v>
      </c>
      <c r="M17" s="4">
        <f t="shared" si="0"/>
        <v>4038</v>
      </c>
      <c r="N17" s="4">
        <v>0.05</v>
      </c>
    </row>
    <row r="18" spans="1:14" ht="49.5" customHeight="1">
      <c r="A18" s="14">
        <v>15</v>
      </c>
      <c r="B18" s="6" t="s">
        <v>259</v>
      </c>
      <c r="C18" s="6" t="s">
        <v>260</v>
      </c>
      <c r="D18" s="14">
        <v>270</v>
      </c>
      <c r="E18" s="6" t="s">
        <v>395</v>
      </c>
      <c r="F18" s="6" t="s">
        <v>157</v>
      </c>
      <c r="G18" s="6" t="s">
        <v>261</v>
      </c>
      <c r="H18" s="14">
        <v>2007</v>
      </c>
      <c r="I18" s="8">
        <v>150000</v>
      </c>
      <c r="J18" s="8">
        <v>37500</v>
      </c>
      <c r="K18" s="8">
        <f>'Building 2013'!K18</f>
        <v>106875</v>
      </c>
      <c r="L18" s="50">
        <f t="shared" si="1"/>
        <v>101531</v>
      </c>
      <c r="M18" s="4">
        <f t="shared" si="0"/>
        <v>5344</v>
      </c>
      <c r="N18" s="4">
        <v>0.05</v>
      </c>
    </row>
    <row r="19" spans="1:14" ht="51" customHeight="1">
      <c r="A19" s="14">
        <v>16</v>
      </c>
      <c r="B19" s="6" t="s">
        <v>269</v>
      </c>
      <c r="C19" s="6" t="s">
        <v>220</v>
      </c>
      <c r="D19" s="14">
        <v>120</v>
      </c>
      <c r="E19" s="6" t="s">
        <v>396</v>
      </c>
      <c r="F19" s="6" t="s">
        <v>157</v>
      </c>
      <c r="G19" s="6" t="s">
        <v>270</v>
      </c>
      <c r="H19" s="14">
        <v>2011</v>
      </c>
      <c r="I19" s="8">
        <v>90000</v>
      </c>
      <c r="J19" s="8">
        <v>4500</v>
      </c>
      <c r="K19" s="8">
        <f>'Building 2013'!K19</f>
        <v>80750</v>
      </c>
      <c r="L19" s="50">
        <f t="shared" si="1"/>
        <v>76712</v>
      </c>
      <c r="M19" s="4">
        <f t="shared" si="0"/>
        <v>4038</v>
      </c>
      <c r="N19" s="4">
        <v>0.05</v>
      </c>
    </row>
    <row r="20" spans="1:14" ht="51" customHeight="1">
      <c r="A20" s="14">
        <v>17</v>
      </c>
      <c r="B20" s="6" t="s">
        <v>269</v>
      </c>
      <c r="C20" s="6" t="s">
        <v>280</v>
      </c>
      <c r="D20" s="14">
        <v>120</v>
      </c>
      <c r="E20" s="6" t="s">
        <v>396</v>
      </c>
      <c r="F20" s="6" t="s">
        <v>157</v>
      </c>
      <c r="G20" s="6" t="s">
        <v>270</v>
      </c>
      <c r="H20" s="14">
        <v>2011</v>
      </c>
      <c r="I20" s="8">
        <v>90000</v>
      </c>
      <c r="J20" s="8">
        <v>4500</v>
      </c>
      <c r="K20" s="8">
        <f>'Building 2013'!K20</f>
        <v>80750</v>
      </c>
      <c r="L20" s="50">
        <f t="shared" si="1"/>
        <v>76712</v>
      </c>
      <c r="M20" s="4">
        <f t="shared" si="0"/>
        <v>4038</v>
      </c>
      <c r="N20" s="4">
        <v>0.05</v>
      </c>
    </row>
    <row r="21" spans="1:14" ht="51" customHeight="1">
      <c r="A21" s="14">
        <v>18</v>
      </c>
      <c r="B21" s="6" t="s">
        <v>269</v>
      </c>
      <c r="C21" s="6" t="s">
        <v>280</v>
      </c>
      <c r="D21" s="14">
        <v>120</v>
      </c>
      <c r="E21" s="6" t="s">
        <v>396</v>
      </c>
      <c r="F21" s="6" t="s">
        <v>157</v>
      </c>
      <c r="G21" s="6" t="s">
        <v>270</v>
      </c>
      <c r="H21" s="14">
        <v>2011</v>
      </c>
      <c r="I21" s="8">
        <v>90000</v>
      </c>
      <c r="J21" s="8">
        <v>4500</v>
      </c>
      <c r="K21" s="8">
        <f>'Building 2013'!K21</f>
        <v>80750</v>
      </c>
      <c r="L21" s="50">
        <f t="shared" si="1"/>
        <v>76712</v>
      </c>
      <c r="M21" s="4">
        <f t="shared" si="0"/>
        <v>4038</v>
      </c>
      <c r="N21" s="4">
        <v>0.05</v>
      </c>
    </row>
    <row r="22" spans="1:14" ht="51" customHeight="1">
      <c r="A22" s="14">
        <v>19</v>
      </c>
      <c r="B22" s="6" t="s">
        <v>269</v>
      </c>
      <c r="C22" s="6" t="s">
        <v>450</v>
      </c>
      <c r="D22" s="14">
        <v>120</v>
      </c>
      <c r="E22" s="6" t="s">
        <v>396</v>
      </c>
      <c r="F22" s="6" t="s">
        <v>157</v>
      </c>
      <c r="G22" s="6" t="s">
        <v>270</v>
      </c>
      <c r="H22" s="14">
        <v>2012</v>
      </c>
      <c r="I22" s="8">
        <v>100000</v>
      </c>
      <c r="J22" s="8">
        <v>5000</v>
      </c>
      <c r="K22" s="8">
        <f>'Building 2013'!K22</f>
        <v>95000</v>
      </c>
      <c r="L22" s="50">
        <f t="shared" si="1"/>
        <v>90250</v>
      </c>
      <c r="M22" s="4">
        <f t="shared" si="0"/>
        <v>4750</v>
      </c>
      <c r="N22" s="4">
        <v>0.05</v>
      </c>
    </row>
    <row r="23" spans="1:14" ht="51" customHeight="1">
      <c r="A23" s="14">
        <v>20</v>
      </c>
      <c r="B23" s="6" t="s">
        <v>451</v>
      </c>
      <c r="C23" s="6" t="s">
        <v>452</v>
      </c>
      <c r="D23" s="14">
        <v>360</v>
      </c>
      <c r="E23" s="6" t="s">
        <v>453</v>
      </c>
      <c r="F23" s="6" t="s">
        <v>157</v>
      </c>
      <c r="G23" s="6" t="s">
        <v>454</v>
      </c>
      <c r="H23" s="14">
        <v>2013</v>
      </c>
      <c r="I23" s="8">
        <v>575000</v>
      </c>
      <c r="J23" s="8">
        <f>I23*0.05</f>
        <v>28750</v>
      </c>
      <c r="K23" s="8">
        <f>'Building 2013'!K23</f>
        <v>546250</v>
      </c>
      <c r="L23" s="50">
        <f t="shared" si="1"/>
        <v>518937</v>
      </c>
      <c r="M23" s="4">
        <f t="shared" si="0"/>
        <v>27313</v>
      </c>
      <c r="N23" s="4">
        <v>0.05</v>
      </c>
    </row>
    <row r="24" spans="1:14" ht="51" customHeight="1">
      <c r="A24" s="14">
        <v>21</v>
      </c>
      <c r="B24" s="6" t="s">
        <v>269</v>
      </c>
      <c r="C24" s="6" t="s">
        <v>455</v>
      </c>
      <c r="D24" s="14">
        <v>120</v>
      </c>
      <c r="E24" s="6" t="s">
        <v>396</v>
      </c>
      <c r="F24" s="6" t="s">
        <v>157</v>
      </c>
      <c r="G24" s="6" t="s">
        <v>270</v>
      </c>
      <c r="H24" s="14">
        <v>2013</v>
      </c>
      <c r="I24" s="8">
        <v>100000</v>
      </c>
      <c r="J24" s="8">
        <v>5000</v>
      </c>
      <c r="K24" s="8">
        <f>'Building 2013'!K24</f>
        <v>95000</v>
      </c>
      <c r="L24" s="50">
        <f t="shared" si="1"/>
        <v>90250</v>
      </c>
      <c r="M24" s="4">
        <f t="shared" si="0"/>
        <v>4750</v>
      </c>
      <c r="N24" s="4">
        <v>0.05</v>
      </c>
    </row>
    <row r="25" spans="1:14" ht="51" customHeight="1">
      <c r="A25" s="14">
        <v>22</v>
      </c>
      <c r="B25" s="6" t="s">
        <v>269</v>
      </c>
      <c r="C25" s="6" t="s">
        <v>456</v>
      </c>
      <c r="D25" s="14">
        <v>120</v>
      </c>
      <c r="E25" s="6" t="s">
        <v>396</v>
      </c>
      <c r="F25" s="6" t="s">
        <v>157</v>
      </c>
      <c r="G25" s="6" t="s">
        <v>270</v>
      </c>
      <c r="H25" s="14">
        <v>2013</v>
      </c>
      <c r="I25" s="8">
        <v>90000</v>
      </c>
      <c r="J25" s="8">
        <v>4500</v>
      </c>
      <c r="K25" s="8">
        <f>'Building 2013'!K25</f>
        <v>85500</v>
      </c>
      <c r="L25" s="50">
        <f t="shared" si="1"/>
        <v>81225</v>
      </c>
      <c r="M25" s="4">
        <f t="shared" si="0"/>
        <v>4275</v>
      </c>
      <c r="N25" s="4">
        <v>0.05</v>
      </c>
    </row>
    <row r="26" spans="1:14" ht="51" customHeight="1">
      <c r="A26" s="14">
        <v>23</v>
      </c>
      <c r="B26" s="6" t="s">
        <v>269</v>
      </c>
      <c r="C26" s="6" t="s">
        <v>457</v>
      </c>
      <c r="D26" s="14">
        <v>120</v>
      </c>
      <c r="E26" s="6" t="s">
        <v>396</v>
      </c>
      <c r="F26" s="6" t="s">
        <v>157</v>
      </c>
      <c r="G26" s="6" t="s">
        <v>270</v>
      </c>
      <c r="H26" s="14">
        <v>2013</v>
      </c>
      <c r="I26" s="8">
        <v>90000</v>
      </c>
      <c r="J26" s="8">
        <v>4500</v>
      </c>
      <c r="K26" s="8">
        <f>'Building 2013'!K26</f>
        <v>85500</v>
      </c>
      <c r="L26" s="50">
        <f t="shared" si="1"/>
        <v>81225</v>
      </c>
      <c r="M26" s="4">
        <f t="shared" si="0"/>
        <v>4275</v>
      </c>
      <c r="N26" s="4">
        <v>0.05</v>
      </c>
    </row>
    <row r="27" spans="1:14" ht="51" customHeight="1">
      <c r="A27" s="14">
        <v>24</v>
      </c>
      <c r="B27" s="6" t="s">
        <v>269</v>
      </c>
      <c r="C27" s="6" t="s">
        <v>458</v>
      </c>
      <c r="D27" s="14">
        <v>120</v>
      </c>
      <c r="E27" s="6" t="s">
        <v>396</v>
      </c>
      <c r="F27" s="6" t="s">
        <v>157</v>
      </c>
      <c r="G27" s="6" t="s">
        <v>270</v>
      </c>
      <c r="H27" s="14">
        <v>2013</v>
      </c>
      <c r="I27" s="8">
        <v>90000</v>
      </c>
      <c r="J27" s="8">
        <v>4500</v>
      </c>
      <c r="K27" s="8">
        <f>'Building 2013'!K27</f>
        <v>85500</v>
      </c>
      <c r="L27" s="50">
        <f t="shared" si="1"/>
        <v>81225</v>
      </c>
      <c r="M27" s="4">
        <f t="shared" si="0"/>
        <v>4275</v>
      </c>
      <c r="N27" s="4">
        <v>0.05</v>
      </c>
    </row>
    <row r="28" spans="1:14" ht="51" customHeight="1">
      <c r="A28" s="14">
        <v>25</v>
      </c>
      <c r="B28" s="6" t="s">
        <v>459</v>
      </c>
      <c r="C28" s="6" t="s">
        <v>303</v>
      </c>
      <c r="D28" s="14">
        <v>160</v>
      </c>
      <c r="E28" s="6" t="s">
        <v>460</v>
      </c>
      <c r="F28" s="6" t="s">
        <v>157</v>
      </c>
      <c r="G28" s="6" t="s">
        <v>160</v>
      </c>
      <c r="H28" s="14">
        <v>2014</v>
      </c>
      <c r="I28" s="8">
        <v>450000</v>
      </c>
      <c r="J28" s="8">
        <f>I28*0.05</f>
        <v>22500</v>
      </c>
      <c r="K28" s="8">
        <f>I28-J28</f>
        <v>427500</v>
      </c>
      <c r="L28" s="50">
        <f t="shared" si="1"/>
        <v>406125</v>
      </c>
      <c r="M28" s="4">
        <f t="shared" si="0"/>
        <v>21375</v>
      </c>
      <c r="N28" s="4">
        <v>0.05</v>
      </c>
    </row>
    <row r="29" spans="1:14" ht="51" customHeight="1">
      <c r="A29" s="14">
        <v>26</v>
      </c>
      <c r="B29" s="6" t="s">
        <v>461</v>
      </c>
      <c r="C29" s="6" t="s">
        <v>462</v>
      </c>
      <c r="D29" s="14">
        <v>900</v>
      </c>
      <c r="E29" s="6" t="s">
        <v>463</v>
      </c>
      <c r="F29" s="6" t="s">
        <v>157</v>
      </c>
      <c r="G29" s="6" t="s">
        <v>461</v>
      </c>
      <c r="H29" s="14">
        <v>2014</v>
      </c>
      <c r="I29" s="8">
        <v>2000000</v>
      </c>
      <c r="J29" s="8">
        <f>I29*0.05</f>
        <v>100000</v>
      </c>
      <c r="K29" s="8">
        <f aca="true" t="shared" si="2" ref="K29:K47">I29-J29</f>
        <v>1900000</v>
      </c>
      <c r="L29" s="50">
        <f t="shared" si="1"/>
        <v>1805000</v>
      </c>
      <c r="M29" s="4">
        <f t="shared" si="0"/>
        <v>95000</v>
      </c>
      <c r="N29" s="4">
        <v>0.05</v>
      </c>
    </row>
    <row r="30" spans="1:14" ht="51" customHeight="1">
      <c r="A30" s="14">
        <v>27</v>
      </c>
      <c r="B30" s="6" t="s">
        <v>464</v>
      </c>
      <c r="C30" s="6" t="s">
        <v>465</v>
      </c>
      <c r="D30" s="14">
        <v>160</v>
      </c>
      <c r="E30" s="6" t="s">
        <v>466</v>
      </c>
      <c r="F30" s="6" t="s">
        <v>157</v>
      </c>
      <c r="G30" s="6" t="s">
        <v>467</v>
      </c>
      <c r="H30" s="14">
        <v>2014</v>
      </c>
      <c r="I30" s="8">
        <v>150000</v>
      </c>
      <c r="J30" s="8">
        <f>I30*0.05</f>
        <v>7500</v>
      </c>
      <c r="K30" s="8">
        <f t="shared" si="2"/>
        <v>142500</v>
      </c>
      <c r="L30" s="50">
        <f t="shared" si="1"/>
        <v>135375</v>
      </c>
      <c r="M30" s="4">
        <f t="shared" si="0"/>
        <v>7125</v>
      </c>
      <c r="N30" s="4">
        <v>0.05</v>
      </c>
    </row>
    <row r="31" spans="1:14" ht="51" customHeight="1">
      <c r="A31" s="14">
        <v>28</v>
      </c>
      <c r="B31" s="6" t="s">
        <v>269</v>
      </c>
      <c r="C31" s="6" t="s">
        <v>456</v>
      </c>
      <c r="D31" s="14">
        <v>120</v>
      </c>
      <c r="E31" s="6" t="s">
        <v>396</v>
      </c>
      <c r="F31" s="6" t="s">
        <v>157</v>
      </c>
      <c r="G31" s="6" t="s">
        <v>270</v>
      </c>
      <c r="H31" s="14">
        <v>2014</v>
      </c>
      <c r="I31" s="8">
        <v>100000</v>
      </c>
      <c r="J31" s="8">
        <v>5000</v>
      </c>
      <c r="K31" s="8">
        <f t="shared" si="2"/>
        <v>95000</v>
      </c>
      <c r="L31" s="50">
        <f t="shared" si="1"/>
        <v>90250</v>
      </c>
      <c r="M31" s="4">
        <f t="shared" si="0"/>
        <v>4750</v>
      </c>
      <c r="N31" s="4">
        <v>0.05</v>
      </c>
    </row>
    <row r="32" spans="1:14" ht="51" customHeight="1">
      <c r="A32" s="14">
        <v>29</v>
      </c>
      <c r="B32" s="6" t="s">
        <v>269</v>
      </c>
      <c r="C32" s="6" t="s">
        <v>452</v>
      </c>
      <c r="D32" s="14">
        <v>120</v>
      </c>
      <c r="E32" s="6" t="s">
        <v>396</v>
      </c>
      <c r="F32" s="6" t="s">
        <v>157</v>
      </c>
      <c r="G32" s="6" t="s">
        <v>270</v>
      </c>
      <c r="H32" s="14">
        <v>2014</v>
      </c>
      <c r="I32" s="8">
        <v>200000</v>
      </c>
      <c r="J32" s="8">
        <f aca="true" t="shared" si="3" ref="J32:J47">I32*0.05</f>
        <v>10000</v>
      </c>
      <c r="K32" s="8">
        <f t="shared" si="2"/>
        <v>190000</v>
      </c>
      <c r="L32" s="50">
        <f t="shared" si="1"/>
        <v>180500</v>
      </c>
      <c r="M32" s="4">
        <f t="shared" si="0"/>
        <v>9500</v>
      </c>
      <c r="N32" s="4">
        <v>0.05</v>
      </c>
    </row>
    <row r="33" spans="1:14" ht="51" customHeight="1">
      <c r="A33" s="14">
        <v>30</v>
      </c>
      <c r="B33" s="6" t="s">
        <v>269</v>
      </c>
      <c r="C33" s="6" t="s">
        <v>286</v>
      </c>
      <c r="D33" s="14">
        <v>120</v>
      </c>
      <c r="E33" s="6" t="s">
        <v>396</v>
      </c>
      <c r="F33" s="6" t="s">
        <v>157</v>
      </c>
      <c r="G33" s="6" t="s">
        <v>270</v>
      </c>
      <c r="H33" s="14">
        <v>2014</v>
      </c>
      <c r="I33" s="8">
        <v>200000</v>
      </c>
      <c r="J33" s="8">
        <f t="shared" si="3"/>
        <v>10000</v>
      </c>
      <c r="K33" s="8">
        <f t="shared" si="2"/>
        <v>190000</v>
      </c>
      <c r="L33" s="50">
        <f t="shared" si="1"/>
        <v>180500</v>
      </c>
      <c r="M33" s="4">
        <f t="shared" si="0"/>
        <v>9500</v>
      </c>
      <c r="N33" s="4">
        <v>0.05</v>
      </c>
    </row>
    <row r="34" spans="1:14" ht="51" customHeight="1">
      <c r="A34" s="14">
        <v>31</v>
      </c>
      <c r="B34" s="6" t="s">
        <v>459</v>
      </c>
      <c r="C34" s="6" t="s">
        <v>351</v>
      </c>
      <c r="D34" s="14">
        <v>75</v>
      </c>
      <c r="E34" s="6" t="s">
        <v>468</v>
      </c>
      <c r="F34" s="6" t="s">
        <v>157</v>
      </c>
      <c r="G34" s="6" t="s">
        <v>160</v>
      </c>
      <c r="H34" s="14">
        <v>2014</v>
      </c>
      <c r="I34" s="8">
        <v>200000</v>
      </c>
      <c r="J34" s="8">
        <f t="shared" si="3"/>
        <v>10000</v>
      </c>
      <c r="K34" s="8">
        <f t="shared" si="2"/>
        <v>190000</v>
      </c>
      <c r="L34" s="50">
        <f>K34-M34</f>
        <v>180500</v>
      </c>
      <c r="M34" s="4">
        <f t="shared" si="0"/>
        <v>9500</v>
      </c>
      <c r="N34" s="4">
        <v>0.05</v>
      </c>
    </row>
    <row r="35" spans="1:14" ht="51" customHeight="1">
      <c r="A35" s="14">
        <v>32</v>
      </c>
      <c r="B35" s="6" t="s">
        <v>269</v>
      </c>
      <c r="C35" s="6" t="s">
        <v>159</v>
      </c>
      <c r="D35" s="14">
        <v>120</v>
      </c>
      <c r="E35" s="6" t="s">
        <v>396</v>
      </c>
      <c r="F35" s="6" t="s">
        <v>157</v>
      </c>
      <c r="G35" s="6" t="s">
        <v>270</v>
      </c>
      <c r="H35" s="14">
        <v>2014</v>
      </c>
      <c r="I35" s="8">
        <v>200000</v>
      </c>
      <c r="J35" s="8">
        <f t="shared" si="3"/>
        <v>10000</v>
      </c>
      <c r="K35" s="8">
        <f t="shared" si="2"/>
        <v>190000</v>
      </c>
      <c r="L35" s="50">
        <f t="shared" si="1"/>
        <v>180500</v>
      </c>
      <c r="M35" s="4">
        <f t="shared" si="0"/>
        <v>9500</v>
      </c>
      <c r="N35" s="4">
        <v>0.05</v>
      </c>
    </row>
    <row r="36" spans="1:14" ht="30" customHeight="1">
      <c r="A36" s="14">
        <v>33</v>
      </c>
      <c r="B36" s="6" t="s">
        <v>469</v>
      </c>
      <c r="C36" s="6" t="s">
        <v>159</v>
      </c>
      <c r="D36" s="14">
        <v>240</v>
      </c>
      <c r="E36" s="6" t="s">
        <v>470</v>
      </c>
      <c r="F36" s="6" t="s">
        <v>157</v>
      </c>
      <c r="G36" s="6" t="s">
        <v>469</v>
      </c>
      <c r="H36" s="14">
        <v>2015</v>
      </c>
      <c r="I36" s="8">
        <v>300000</v>
      </c>
      <c r="J36" s="8">
        <f t="shared" si="3"/>
        <v>15000</v>
      </c>
      <c r="K36" s="8">
        <f t="shared" si="2"/>
        <v>285000</v>
      </c>
      <c r="L36" s="50">
        <f t="shared" si="1"/>
        <v>270750</v>
      </c>
      <c r="M36" s="4">
        <f t="shared" si="0"/>
        <v>14250</v>
      </c>
      <c r="N36" s="4">
        <v>0.05</v>
      </c>
    </row>
    <row r="37" spans="1:14" ht="30" customHeight="1">
      <c r="A37" s="14">
        <v>34</v>
      </c>
      <c r="B37" s="6" t="s">
        <v>471</v>
      </c>
      <c r="C37" s="6" t="s">
        <v>472</v>
      </c>
      <c r="D37" s="14">
        <v>240</v>
      </c>
      <c r="E37" s="6" t="s">
        <v>473</v>
      </c>
      <c r="F37" s="6" t="s">
        <v>157</v>
      </c>
      <c r="G37" s="6" t="s">
        <v>474</v>
      </c>
      <c r="H37" s="14">
        <v>2015</v>
      </c>
      <c r="I37" s="8">
        <v>500000</v>
      </c>
      <c r="J37" s="8">
        <f t="shared" si="3"/>
        <v>25000</v>
      </c>
      <c r="K37" s="8">
        <f t="shared" si="2"/>
        <v>475000</v>
      </c>
      <c r="L37" s="50">
        <f t="shared" si="1"/>
        <v>451250</v>
      </c>
      <c r="M37" s="4">
        <f t="shared" si="0"/>
        <v>23750</v>
      </c>
      <c r="N37" s="4">
        <v>0.05</v>
      </c>
    </row>
    <row r="38" spans="1:14" ht="30" customHeight="1">
      <c r="A38" s="14">
        <v>35</v>
      </c>
      <c r="B38" s="6" t="s">
        <v>475</v>
      </c>
      <c r="C38" s="6" t="s">
        <v>280</v>
      </c>
      <c r="D38" s="14">
        <v>240</v>
      </c>
      <c r="E38" s="6" t="s">
        <v>473</v>
      </c>
      <c r="F38" s="6" t="s">
        <v>157</v>
      </c>
      <c r="G38" s="6" t="s">
        <v>160</v>
      </c>
      <c r="H38" s="14">
        <v>2015</v>
      </c>
      <c r="I38" s="8">
        <v>1000000</v>
      </c>
      <c r="J38" s="8">
        <f t="shared" si="3"/>
        <v>50000</v>
      </c>
      <c r="K38" s="8">
        <f t="shared" si="2"/>
        <v>950000</v>
      </c>
      <c r="L38" s="50">
        <f t="shared" si="1"/>
        <v>902500</v>
      </c>
      <c r="M38" s="4">
        <f t="shared" si="0"/>
        <v>47500</v>
      </c>
      <c r="N38" s="4">
        <v>0.05</v>
      </c>
    </row>
    <row r="39" spans="1:14" ht="30" customHeight="1">
      <c r="A39" s="14">
        <v>36</v>
      </c>
      <c r="B39" s="6" t="s">
        <v>475</v>
      </c>
      <c r="C39" s="6" t="s">
        <v>303</v>
      </c>
      <c r="D39" s="14">
        <v>120</v>
      </c>
      <c r="E39" s="6" t="s">
        <v>478</v>
      </c>
      <c r="F39" s="6" t="s">
        <v>157</v>
      </c>
      <c r="G39" s="6" t="s">
        <v>160</v>
      </c>
      <c r="H39" s="14">
        <v>2015</v>
      </c>
      <c r="I39" s="8">
        <v>400000</v>
      </c>
      <c r="J39" s="8">
        <f t="shared" si="3"/>
        <v>20000</v>
      </c>
      <c r="K39" s="8">
        <f t="shared" si="2"/>
        <v>380000</v>
      </c>
      <c r="L39" s="50">
        <f t="shared" si="1"/>
        <v>361000</v>
      </c>
      <c r="M39" s="4">
        <f t="shared" si="0"/>
        <v>19000</v>
      </c>
      <c r="N39" s="4">
        <v>0.05</v>
      </c>
    </row>
    <row r="40" spans="1:14" ht="30" customHeight="1">
      <c r="A40" s="14">
        <v>37</v>
      </c>
      <c r="B40" s="6" t="s">
        <v>475</v>
      </c>
      <c r="C40" s="6" t="s">
        <v>165</v>
      </c>
      <c r="D40" s="14">
        <v>240</v>
      </c>
      <c r="E40" s="6" t="s">
        <v>473</v>
      </c>
      <c r="F40" s="6" t="s">
        <v>157</v>
      </c>
      <c r="G40" s="6" t="s">
        <v>160</v>
      </c>
      <c r="H40" s="14">
        <v>2015</v>
      </c>
      <c r="I40" s="8">
        <v>1000000</v>
      </c>
      <c r="J40" s="8">
        <f t="shared" si="3"/>
        <v>50000</v>
      </c>
      <c r="K40" s="8">
        <f t="shared" si="2"/>
        <v>950000</v>
      </c>
      <c r="L40" s="50">
        <f t="shared" si="1"/>
        <v>902500</v>
      </c>
      <c r="M40" s="4">
        <f t="shared" si="0"/>
        <v>47500</v>
      </c>
      <c r="N40" s="4">
        <v>0.05</v>
      </c>
    </row>
    <row r="41" spans="1:14" ht="30" customHeight="1">
      <c r="A41" s="14">
        <v>38</v>
      </c>
      <c r="B41" s="6" t="s">
        <v>476</v>
      </c>
      <c r="C41" s="6" t="s">
        <v>477</v>
      </c>
      <c r="D41" s="14">
        <v>120</v>
      </c>
      <c r="E41" s="6" t="s">
        <v>478</v>
      </c>
      <c r="F41" s="6" t="s">
        <v>157</v>
      </c>
      <c r="G41" s="6" t="s">
        <v>270</v>
      </c>
      <c r="H41" s="14">
        <v>2015</v>
      </c>
      <c r="I41" s="8">
        <v>200000</v>
      </c>
      <c r="J41" s="8">
        <f t="shared" si="3"/>
        <v>10000</v>
      </c>
      <c r="K41" s="8">
        <f t="shared" si="2"/>
        <v>190000</v>
      </c>
      <c r="L41" s="50">
        <f t="shared" si="1"/>
        <v>180500</v>
      </c>
      <c r="M41" s="4">
        <f t="shared" si="0"/>
        <v>9500</v>
      </c>
      <c r="N41" s="4">
        <v>0.05</v>
      </c>
    </row>
    <row r="42" spans="1:14" ht="30" customHeight="1">
      <c r="A42" s="14">
        <v>39</v>
      </c>
      <c r="B42" s="6" t="s">
        <v>269</v>
      </c>
      <c r="C42" s="6" t="s">
        <v>477</v>
      </c>
      <c r="D42" s="14">
        <v>120</v>
      </c>
      <c r="E42" s="6" t="s">
        <v>478</v>
      </c>
      <c r="F42" s="6" t="s">
        <v>157</v>
      </c>
      <c r="G42" s="6" t="s">
        <v>270</v>
      </c>
      <c r="H42" s="14">
        <v>2015</v>
      </c>
      <c r="I42" s="8">
        <v>200000</v>
      </c>
      <c r="J42" s="8">
        <f t="shared" si="3"/>
        <v>10000</v>
      </c>
      <c r="K42" s="8">
        <f t="shared" si="2"/>
        <v>190000</v>
      </c>
      <c r="L42" s="50">
        <f t="shared" si="1"/>
        <v>180500</v>
      </c>
      <c r="M42" s="4">
        <f t="shared" si="0"/>
        <v>9500</v>
      </c>
      <c r="N42" s="4">
        <v>0.05</v>
      </c>
    </row>
    <row r="43" spans="1:14" ht="30" customHeight="1">
      <c r="A43" s="14">
        <v>40</v>
      </c>
      <c r="B43" s="6" t="s">
        <v>479</v>
      </c>
      <c r="C43" s="6" t="s">
        <v>220</v>
      </c>
      <c r="D43" s="14">
        <v>240</v>
      </c>
      <c r="E43" s="6" t="s">
        <v>473</v>
      </c>
      <c r="F43" s="6" t="s">
        <v>157</v>
      </c>
      <c r="G43" s="6" t="s">
        <v>480</v>
      </c>
      <c r="H43" s="14">
        <v>2015</v>
      </c>
      <c r="I43" s="8">
        <v>400000</v>
      </c>
      <c r="J43" s="8">
        <f t="shared" si="3"/>
        <v>20000</v>
      </c>
      <c r="K43" s="8">
        <f t="shared" si="2"/>
        <v>380000</v>
      </c>
      <c r="L43" s="50">
        <f t="shared" si="1"/>
        <v>361000</v>
      </c>
      <c r="M43" s="4">
        <f t="shared" si="0"/>
        <v>19000</v>
      </c>
      <c r="N43" s="4">
        <v>0.05</v>
      </c>
    </row>
    <row r="44" spans="1:14" ht="30" customHeight="1">
      <c r="A44" s="14">
        <v>41</v>
      </c>
      <c r="B44" s="6" t="s">
        <v>459</v>
      </c>
      <c r="C44" s="6" t="s">
        <v>457</v>
      </c>
      <c r="D44" s="14">
        <v>240</v>
      </c>
      <c r="E44" s="6" t="s">
        <v>473</v>
      </c>
      <c r="F44" s="6" t="s">
        <v>157</v>
      </c>
      <c r="G44" s="6" t="s">
        <v>160</v>
      </c>
      <c r="H44" s="14">
        <v>2015</v>
      </c>
      <c r="I44" s="8">
        <v>450000</v>
      </c>
      <c r="J44" s="8">
        <f t="shared" si="3"/>
        <v>22500</v>
      </c>
      <c r="K44" s="8">
        <f t="shared" si="2"/>
        <v>427500</v>
      </c>
      <c r="L44" s="50">
        <f t="shared" si="1"/>
        <v>406125</v>
      </c>
      <c r="M44" s="4">
        <f t="shared" si="0"/>
        <v>21375</v>
      </c>
      <c r="N44" s="4">
        <v>0.05</v>
      </c>
    </row>
    <row r="45" spans="1:14" ht="30" customHeight="1">
      <c r="A45" s="14">
        <v>42</v>
      </c>
      <c r="B45" s="6" t="s">
        <v>479</v>
      </c>
      <c r="C45" s="6" t="s">
        <v>481</v>
      </c>
      <c r="D45" s="14">
        <v>240</v>
      </c>
      <c r="E45" s="6" t="s">
        <v>473</v>
      </c>
      <c r="F45" s="6" t="s">
        <v>157</v>
      </c>
      <c r="G45" s="6" t="s">
        <v>480</v>
      </c>
      <c r="H45" s="14">
        <v>2015</v>
      </c>
      <c r="I45" s="8">
        <v>400000</v>
      </c>
      <c r="J45" s="8">
        <f t="shared" si="3"/>
        <v>20000</v>
      </c>
      <c r="K45" s="8">
        <f t="shared" si="2"/>
        <v>380000</v>
      </c>
      <c r="L45" s="50">
        <f t="shared" si="1"/>
        <v>361000</v>
      </c>
      <c r="M45" s="4">
        <f t="shared" si="0"/>
        <v>19000</v>
      </c>
      <c r="N45" s="4">
        <v>0.05</v>
      </c>
    </row>
    <row r="46" spans="1:14" ht="30" customHeight="1">
      <c r="A46" s="14">
        <v>43</v>
      </c>
      <c r="B46" s="6" t="s">
        <v>459</v>
      </c>
      <c r="C46" s="6" t="s">
        <v>482</v>
      </c>
      <c r="D46" s="14">
        <v>240</v>
      </c>
      <c r="E46" s="6" t="s">
        <v>473</v>
      </c>
      <c r="F46" s="6" t="s">
        <v>157</v>
      </c>
      <c r="G46" s="6" t="s">
        <v>160</v>
      </c>
      <c r="H46" s="14">
        <v>2015</v>
      </c>
      <c r="I46" s="8">
        <v>450000</v>
      </c>
      <c r="J46" s="8">
        <f t="shared" si="3"/>
        <v>22500</v>
      </c>
      <c r="K46" s="8">
        <f t="shared" si="2"/>
        <v>427500</v>
      </c>
      <c r="L46" s="50">
        <f t="shared" si="1"/>
        <v>406125</v>
      </c>
      <c r="M46" s="4">
        <f t="shared" si="0"/>
        <v>21375</v>
      </c>
      <c r="N46" s="4">
        <v>0.05</v>
      </c>
    </row>
    <row r="47" spans="1:14" ht="30" customHeight="1">
      <c r="A47" s="14">
        <v>44</v>
      </c>
      <c r="B47" s="6" t="s">
        <v>483</v>
      </c>
      <c r="C47" s="6" t="s">
        <v>462</v>
      </c>
      <c r="D47" s="14">
        <v>6000</v>
      </c>
      <c r="E47" s="6" t="s">
        <v>484</v>
      </c>
      <c r="F47" s="6" t="s">
        <v>157</v>
      </c>
      <c r="G47" s="6" t="s">
        <v>403</v>
      </c>
      <c r="H47" s="14">
        <v>2016</v>
      </c>
      <c r="I47" s="8">
        <v>21000000</v>
      </c>
      <c r="J47" s="8">
        <f t="shared" si="3"/>
        <v>1050000</v>
      </c>
      <c r="K47" s="8">
        <f t="shared" si="2"/>
        <v>19950000</v>
      </c>
      <c r="L47" s="50">
        <f t="shared" si="1"/>
        <v>18952500</v>
      </c>
      <c r="M47" s="4">
        <f>ROUND(K47*N47,)</f>
        <v>997500</v>
      </c>
      <c r="N47" s="4">
        <v>0.05</v>
      </c>
    </row>
    <row r="48" spans="1:12" ht="15.75">
      <c r="A48" s="37"/>
      <c r="B48" s="38" t="s">
        <v>425</v>
      </c>
      <c r="C48" s="37"/>
      <c r="D48" s="37"/>
      <c r="E48" s="37"/>
      <c r="F48" s="37"/>
      <c r="G48" s="37"/>
      <c r="H48" s="37"/>
      <c r="I48" s="38">
        <f>SUM(I4:I47)</f>
        <v>36695000</v>
      </c>
      <c r="J48" s="38">
        <f>SUM(J4:J47)</f>
        <v>3786250</v>
      </c>
      <c r="K48" s="38">
        <f>SUM(K4:K47)</f>
        <v>32727025</v>
      </c>
      <c r="L48" s="37">
        <f>SUM(L4:L47)</f>
        <v>31090669</v>
      </c>
    </row>
    <row r="52" ht="12.75">
      <c r="M52" s="47"/>
    </row>
    <row r="53" ht="12.75">
      <c r="M53" s="49"/>
    </row>
  </sheetData>
  <sheetProtection/>
  <mergeCells count="2">
    <mergeCell ref="A1:L1"/>
    <mergeCell ref="A2:L2"/>
  </mergeCells>
  <printOptions/>
  <pageMargins left="0.17" right="0.18" top="0.25" bottom="0.43" header="0.18" footer="0.38"/>
  <pageSetup horizontalDpi="600" verticalDpi="600" orientation="landscape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N126"/>
  <sheetViews>
    <sheetView zoomScalePageLayoutView="0" workbookViewId="0" topLeftCell="A1">
      <selection activeCell="K1" sqref="K1:L16384"/>
    </sheetView>
  </sheetViews>
  <sheetFormatPr defaultColWidth="9.140625" defaultRowHeight="12.75"/>
  <cols>
    <col min="1" max="1" width="8.140625" style="0" customWidth="1"/>
    <col min="2" max="2" width="34.57421875" style="0" customWidth="1"/>
    <col min="3" max="3" width="8.00390625" style="0" customWidth="1"/>
    <col min="4" max="4" width="7.7109375" style="0" customWidth="1"/>
    <col min="5" max="5" width="7.421875" style="0" customWidth="1"/>
    <col min="6" max="6" width="11.8515625" style="0" customWidth="1"/>
    <col min="7" max="7" width="11.140625" style="0" customWidth="1"/>
    <col min="8" max="8" width="11.7109375" style="0" customWidth="1"/>
    <col min="9" max="9" width="11.28125" style="0" customWidth="1"/>
    <col min="10" max="10" width="10.140625" style="0" customWidth="1"/>
    <col min="11" max="12" width="0" style="0" hidden="1" customWidth="1"/>
  </cols>
  <sheetData>
    <row r="1" spans="1:9" ht="18.75" customHeight="1">
      <c r="A1" s="112" t="s">
        <v>405</v>
      </c>
      <c r="B1" s="112"/>
      <c r="C1" s="112"/>
      <c r="D1" s="112"/>
      <c r="E1" s="112"/>
      <c r="F1" s="112"/>
      <c r="G1" s="112"/>
      <c r="H1" s="112"/>
      <c r="I1" s="112"/>
    </row>
    <row r="2" spans="1:9" ht="15.75">
      <c r="A2" s="113" t="s">
        <v>0</v>
      </c>
      <c r="B2" s="113"/>
      <c r="C2" s="113"/>
      <c r="D2" s="113"/>
      <c r="E2" s="113"/>
      <c r="F2" s="113"/>
      <c r="G2" s="113"/>
      <c r="H2" s="113"/>
      <c r="I2" s="113"/>
    </row>
    <row r="3" spans="1:9" ht="15.75">
      <c r="A3" s="113" t="s">
        <v>173</v>
      </c>
      <c r="B3" s="113"/>
      <c r="C3" s="113"/>
      <c r="D3" s="113"/>
      <c r="E3" s="113"/>
      <c r="F3" s="113"/>
      <c r="G3" s="113"/>
      <c r="H3" s="113"/>
      <c r="I3" s="113"/>
    </row>
    <row r="4" spans="1:14" ht="52.5" customHeight="1">
      <c r="A4" s="6" t="s">
        <v>2</v>
      </c>
      <c r="B4" s="6" t="s">
        <v>139</v>
      </c>
      <c r="C4" s="6" t="s">
        <v>140</v>
      </c>
      <c r="D4" s="6" t="s">
        <v>141</v>
      </c>
      <c r="E4" s="6" t="s">
        <v>142</v>
      </c>
      <c r="F4" s="6" t="s">
        <v>143</v>
      </c>
      <c r="G4" s="6" t="s">
        <v>144</v>
      </c>
      <c r="H4" s="6" t="s">
        <v>136</v>
      </c>
      <c r="I4" s="6" t="s">
        <v>422</v>
      </c>
      <c r="J4" s="6" t="s">
        <v>556</v>
      </c>
      <c r="K4" s="9"/>
      <c r="L4" s="9"/>
      <c r="M4" s="9"/>
      <c r="N4" s="9"/>
    </row>
    <row r="5" spans="1:12" ht="15">
      <c r="A5" s="14">
        <v>1</v>
      </c>
      <c r="B5" s="15" t="s">
        <v>174</v>
      </c>
      <c r="C5" s="6" t="s">
        <v>145</v>
      </c>
      <c r="D5" s="14">
        <v>700</v>
      </c>
      <c r="E5" s="55">
        <v>3.6</v>
      </c>
      <c r="F5" s="14">
        <v>2002</v>
      </c>
      <c r="G5" s="43">
        <f>'Roads, 2012'!G5</f>
        <v>500000</v>
      </c>
      <c r="H5" s="43">
        <f>G5*K5</f>
        <v>200000</v>
      </c>
      <c r="I5" s="43">
        <f>G5-H5</f>
        <v>300000</v>
      </c>
      <c r="J5" s="44">
        <f>I5-L5</f>
        <v>180000</v>
      </c>
      <c r="K5" s="70">
        <v>0.4</v>
      </c>
      <c r="L5" s="72">
        <f>I5*K5</f>
        <v>120000</v>
      </c>
    </row>
    <row r="6" spans="1:12" ht="15">
      <c r="A6" s="14">
        <v>2</v>
      </c>
      <c r="B6" s="15" t="s">
        <v>175</v>
      </c>
      <c r="C6" s="6" t="s">
        <v>145</v>
      </c>
      <c r="D6" s="14">
        <v>700</v>
      </c>
      <c r="E6" s="55">
        <v>3.6</v>
      </c>
      <c r="F6" s="14">
        <v>2002</v>
      </c>
      <c r="G6" s="43">
        <f>'Roads, 2012'!G6</f>
        <v>500000</v>
      </c>
      <c r="H6" s="43">
        <f aca="true" t="shared" si="0" ref="H6:H69">G6*K6</f>
        <v>200000</v>
      </c>
      <c r="I6" s="43">
        <f aca="true" t="shared" si="1" ref="I6:I69">G6-H6</f>
        <v>300000</v>
      </c>
      <c r="J6" s="44">
        <f aca="true" t="shared" si="2" ref="J6:J69">I6-L6</f>
        <v>180000</v>
      </c>
      <c r="K6" s="70">
        <v>0.4</v>
      </c>
      <c r="L6" s="72">
        <f aca="true" t="shared" si="3" ref="L6:L69">I6*K6</f>
        <v>120000</v>
      </c>
    </row>
    <row r="7" spans="1:12" ht="15">
      <c r="A7" s="14">
        <v>3</v>
      </c>
      <c r="B7" s="15" t="s">
        <v>149</v>
      </c>
      <c r="C7" s="6" t="s">
        <v>145</v>
      </c>
      <c r="D7" s="14">
        <v>420</v>
      </c>
      <c r="E7" s="55">
        <v>3.6</v>
      </c>
      <c r="F7" s="14">
        <v>2002</v>
      </c>
      <c r="G7" s="43">
        <f>'Roads, 2012'!G7</f>
        <v>300000</v>
      </c>
      <c r="H7" s="43">
        <f t="shared" si="0"/>
        <v>120000</v>
      </c>
      <c r="I7" s="43">
        <f t="shared" si="1"/>
        <v>180000</v>
      </c>
      <c r="J7" s="44">
        <f t="shared" si="2"/>
        <v>108000</v>
      </c>
      <c r="K7" s="70">
        <v>0.4</v>
      </c>
      <c r="L7" s="72">
        <f t="shared" si="3"/>
        <v>72000</v>
      </c>
    </row>
    <row r="8" spans="1:12" ht="15">
      <c r="A8" s="14">
        <v>4</v>
      </c>
      <c r="B8" s="15" t="s">
        <v>176</v>
      </c>
      <c r="C8" s="6" t="s">
        <v>145</v>
      </c>
      <c r="D8" s="14">
        <v>210</v>
      </c>
      <c r="E8" s="55">
        <v>3.6</v>
      </c>
      <c r="F8" s="14">
        <v>2002</v>
      </c>
      <c r="G8" s="43">
        <f>'Roads, 2012'!G8</f>
        <v>150000</v>
      </c>
      <c r="H8" s="43">
        <f t="shared" si="0"/>
        <v>60000</v>
      </c>
      <c r="I8" s="43">
        <f t="shared" si="1"/>
        <v>90000</v>
      </c>
      <c r="J8" s="44">
        <f t="shared" si="2"/>
        <v>54000</v>
      </c>
      <c r="K8" s="70">
        <v>0.4</v>
      </c>
      <c r="L8" s="72">
        <f t="shared" si="3"/>
        <v>36000</v>
      </c>
    </row>
    <row r="9" spans="1:12" ht="15">
      <c r="A9" s="14">
        <v>5</v>
      </c>
      <c r="B9" s="15" t="s">
        <v>177</v>
      </c>
      <c r="C9" s="6" t="s">
        <v>145</v>
      </c>
      <c r="D9" s="14">
        <v>410</v>
      </c>
      <c r="E9" s="55">
        <v>3.6</v>
      </c>
      <c r="F9" s="14">
        <v>2002</v>
      </c>
      <c r="G9" s="43">
        <f>'Roads, 2012'!G9</f>
        <v>300000</v>
      </c>
      <c r="H9" s="43">
        <f t="shared" si="0"/>
        <v>120000</v>
      </c>
      <c r="I9" s="43">
        <f t="shared" si="1"/>
        <v>180000</v>
      </c>
      <c r="J9" s="44">
        <f t="shared" si="2"/>
        <v>108000</v>
      </c>
      <c r="K9" s="70">
        <v>0.4</v>
      </c>
      <c r="L9" s="72">
        <f t="shared" si="3"/>
        <v>72000</v>
      </c>
    </row>
    <row r="10" spans="1:12" ht="15">
      <c r="A10" s="14">
        <v>6</v>
      </c>
      <c r="B10" s="15" t="s">
        <v>178</v>
      </c>
      <c r="C10" s="6" t="s">
        <v>145</v>
      </c>
      <c r="D10" s="14">
        <v>330</v>
      </c>
      <c r="E10" s="55">
        <v>3</v>
      </c>
      <c r="F10" s="14">
        <v>2002</v>
      </c>
      <c r="G10" s="43">
        <f>'Roads, 2012'!G10</f>
        <v>250000</v>
      </c>
      <c r="H10" s="43">
        <f t="shared" si="0"/>
        <v>100000</v>
      </c>
      <c r="I10" s="43">
        <f t="shared" si="1"/>
        <v>150000</v>
      </c>
      <c r="J10" s="44">
        <f t="shared" si="2"/>
        <v>90000</v>
      </c>
      <c r="K10" s="70">
        <v>0.4</v>
      </c>
      <c r="L10" s="72">
        <f t="shared" si="3"/>
        <v>60000</v>
      </c>
    </row>
    <row r="11" spans="1:12" ht="15">
      <c r="A11" s="14">
        <v>7</v>
      </c>
      <c r="B11" s="15" t="s">
        <v>179</v>
      </c>
      <c r="C11" s="6" t="s">
        <v>145</v>
      </c>
      <c r="D11" s="14">
        <v>270</v>
      </c>
      <c r="E11" s="55">
        <v>3.6</v>
      </c>
      <c r="F11" s="14">
        <v>2002</v>
      </c>
      <c r="G11" s="43">
        <f>'Roads, 2012'!G11</f>
        <v>200000</v>
      </c>
      <c r="H11" s="43">
        <f t="shared" si="0"/>
        <v>80000</v>
      </c>
      <c r="I11" s="43">
        <f t="shared" si="1"/>
        <v>120000</v>
      </c>
      <c r="J11" s="44">
        <f t="shared" si="2"/>
        <v>72000</v>
      </c>
      <c r="K11" s="70">
        <v>0.4</v>
      </c>
      <c r="L11" s="72">
        <f t="shared" si="3"/>
        <v>48000</v>
      </c>
    </row>
    <row r="12" spans="1:12" ht="15">
      <c r="A12" s="14">
        <v>8</v>
      </c>
      <c r="B12" s="15" t="s">
        <v>180</v>
      </c>
      <c r="C12" s="6" t="s">
        <v>145</v>
      </c>
      <c r="D12" s="14">
        <v>360</v>
      </c>
      <c r="E12" s="55">
        <v>3</v>
      </c>
      <c r="F12" s="14">
        <v>2003</v>
      </c>
      <c r="G12" s="43">
        <f>'Roads, 2012'!G12</f>
        <v>300000</v>
      </c>
      <c r="H12" s="43">
        <f t="shared" si="0"/>
        <v>120000</v>
      </c>
      <c r="I12" s="43">
        <f t="shared" si="1"/>
        <v>180000</v>
      </c>
      <c r="J12" s="44">
        <f t="shared" si="2"/>
        <v>108000</v>
      </c>
      <c r="K12" s="70">
        <v>0.4</v>
      </c>
      <c r="L12" s="72">
        <f t="shared" si="3"/>
        <v>72000</v>
      </c>
    </row>
    <row r="13" spans="1:12" ht="15">
      <c r="A13" s="14">
        <v>9</v>
      </c>
      <c r="B13" s="15" t="s">
        <v>146</v>
      </c>
      <c r="C13" s="6" t="s">
        <v>145</v>
      </c>
      <c r="D13" s="14">
        <v>240</v>
      </c>
      <c r="E13" s="55">
        <v>3</v>
      </c>
      <c r="F13" s="14">
        <v>2003</v>
      </c>
      <c r="G13" s="43">
        <f>'Roads, 2012'!G13</f>
        <v>200000</v>
      </c>
      <c r="H13" s="43">
        <f t="shared" si="0"/>
        <v>80000</v>
      </c>
      <c r="I13" s="43">
        <f t="shared" si="1"/>
        <v>120000</v>
      </c>
      <c r="J13" s="44">
        <f t="shared" si="2"/>
        <v>72000</v>
      </c>
      <c r="K13" s="70">
        <v>0.4</v>
      </c>
      <c r="L13" s="72">
        <f t="shared" si="3"/>
        <v>48000</v>
      </c>
    </row>
    <row r="14" spans="1:12" ht="16.5" customHeight="1">
      <c r="A14" s="14">
        <v>10</v>
      </c>
      <c r="B14" s="15" t="s">
        <v>181</v>
      </c>
      <c r="C14" s="6" t="s">
        <v>145</v>
      </c>
      <c r="D14" s="14">
        <v>160</v>
      </c>
      <c r="E14" s="55">
        <v>3</v>
      </c>
      <c r="F14" s="14">
        <v>2003</v>
      </c>
      <c r="G14" s="43">
        <f>'Roads, 2012'!G14</f>
        <v>150000</v>
      </c>
      <c r="H14" s="43">
        <f t="shared" si="0"/>
        <v>60000</v>
      </c>
      <c r="I14" s="43">
        <f t="shared" si="1"/>
        <v>90000</v>
      </c>
      <c r="J14" s="44">
        <f t="shared" si="2"/>
        <v>54000</v>
      </c>
      <c r="K14" s="70">
        <v>0.4</v>
      </c>
      <c r="L14" s="72">
        <f t="shared" si="3"/>
        <v>36000</v>
      </c>
    </row>
    <row r="15" spans="1:12" ht="15.75" customHeight="1">
      <c r="A15" s="14">
        <v>11</v>
      </c>
      <c r="B15" s="16" t="s">
        <v>182</v>
      </c>
      <c r="C15" s="6" t="s">
        <v>145</v>
      </c>
      <c r="D15" s="14">
        <v>240</v>
      </c>
      <c r="E15" s="55">
        <v>3.6</v>
      </c>
      <c r="F15" s="14">
        <v>2003</v>
      </c>
      <c r="G15" s="43">
        <f>'Roads, 2012'!G15</f>
        <v>200000</v>
      </c>
      <c r="H15" s="43">
        <f t="shared" si="0"/>
        <v>80000</v>
      </c>
      <c r="I15" s="43">
        <f t="shared" si="1"/>
        <v>120000</v>
      </c>
      <c r="J15" s="44">
        <f t="shared" si="2"/>
        <v>72000</v>
      </c>
      <c r="K15" s="70">
        <v>0.4</v>
      </c>
      <c r="L15" s="72">
        <f t="shared" si="3"/>
        <v>48000</v>
      </c>
    </row>
    <row r="16" spans="1:12" ht="15">
      <c r="A16" s="14">
        <v>12</v>
      </c>
      <c r="B16" s="15" t="s">
        <v>183</v>
      </c>
      <c r="C16" s="6" t="s">
        <v>145</v>
      </c>
      <c r="D16" s="14">
        <v>250</v>
      </c>
      <c r="E16" s="55">
        <v>3</v>
      </c>
      <c r="F16" s="14">
        <v>2003</v>
      </c>
      <c r="G16" s="43">
        <f>'Roads, 2012'!G16</f>
        <v>200000</v>
      </c>
      <c r="H16" s="43">
        <f t="shared" si="0"/>
        <v>80000</v>
      </c>
      <c r="I16" s="43">
        <f t="shared" si="1"/>
        <v>120000</v>
      </c>
      <c r="J16" s="44">
        <f t="shared" si="2"/>
        <v>72000</v>
      </c>
      <c r="K16" s="70">
        <v>0.4</v>
      </c>
      <c r="L16" s="72">
        <f t="shared" si="3"/>
        <v>48000</v>
      </c>
    </row>
    <row r="17" spans="1:12" ht="15">
      <c r="A17" s="14">
        <v>13</v>
      </c>
      <c r="B17" s="15" t="s">
        <v>184</v>
      </c>
      <c r="C17" s="6" t="s">
        <v>145</v>
      </c>
      <c r="D17" s="14">
        <v>430</v>
      </c>
      <c r="E17" s="55">
        <v>3</v>
      </c>
      <c r="F17" s="14">
        <v>2003</v>
      </c>
      <c r="G17" s="43">
        <f>'Roads, 2012'!G17</f>
        <v>300000</v>
      </c>
      <c r="H17" s="43">
        <f t="shared" si="0"/>
        <v>120000</v>
      </c>
      <c r="I17" s="43">
        <f t="shared" si="1"/>
        <v>180000</v>
      </c>
      <c r="J17" s="44">
        <f t="shared" si="2"/>
        <v>108000</v>
      </c>
      <c r="K17" s="70">
        <v>0.4</v>
      </c>
      <c r="L17" s="72">
        <f t="shared" si="3"/>
        <v>72000</v>
      </c>
    </row>
    <row r="18" spans="1:12" ht="15">
      <c r="A18" s="14">
        <v>14</v>
      </c>
      <c r="B18" s="15" t="s">
        <v>185</v>
      </c>
      <c r="C18" s="6" t="s">
        <v>145</v>
      </c>
      <c r="D18" s="14">
        <v>450</v>
      </c>
      <c r="E18" s="55">
        <v>3</v>
      </c>
      <c r="F18" s="14">
        <v>2003</v>
      </c>
      <c r="G18" s="43">
        <f>'Roads, 2012'!G18</f>
        <v>350000</v>
      </c>
      <c r="H18" s="43">
        <f t="shared" si="0"/>
        <v>140000</v>
      </c>
      <c r="I18" s="43">
        <f t="shared" si="1"/>
        <v>210000</v>
      </c>
      <c r="J18" s="44">
        <f t="shared" si="2"/>
        <v>126000</v>
      </c>
      <c r="K18" s="70">
        <v>0.4</v>
      </c>
      <c r="L18" s="72">
        <f t="shared" si="3"/>
        <v>84000</v>
      </c>
    </row>
    <row r="19" spans="1:12" ht="15">
      <c r="A19" s="14">
        <v>15</v>
      </c>
      <c r="B19" s="15" t="s">
        <v>147</v>
      </c>
      <c r="C19" s="6" t="s">
        <v>145</v>
      </c>
      <c r="D19" s="14">
        <v>400</v>
      </c>
      <c r="E19" s="55">
        <v>3.6</v>
      </c>
      <c r="F19" s="14">
        <v>2003</v>
      </c>
      <c r="G19" s="43">
        <f>'Roads, 2012'!G19</f>
        <v>350000</v>
      </c>
      <c r="H19" s="43">
        <f t="shared" si="0"/>
        <v>140000</v>
      </c>
      <c r="I19" s="43">
        <f t="shared" si="1"/>
        <v>210000</v>
      </c>
      <c r="J19" s="44">
        <f t="shared" si="2"/>
        <v>126000</v>
      </c>
      <c r="K19" s="70">
        <v>0.4</v>
      </c>
      <c r="L19" s="72">
        <f t="shared" si="3"/>
        <v>84000</v>
      </c>
    </row>
    <row r="20" spans="1:12" ht="15">
      <c r="A20" s="14">
        <v>16</v>
      </c>
      <c r="B20" s="15" t="s">
        <v>186</v>
      </c>
      <c r="C20" s="6" t="s">
        <v>145</v>
      </c>
      <c r="D20" s="14">
        <v>150</v>
      </c>
      <c r="E20" s="55">
        <v>3</v>
      </c>
      <c r="F20" s="14">
        <v>2003</v>
      </c>
      <c r="G20" s="43">
        <f>'Roads, 2012'!G20</f>
        <v>140000</v>
      </c>
      <c r="H20" s="43">
        <f t="shared" si="0"/>
        <v>56000</v>
      </c>
      <c r="I20" s="43">
        <f t="shared" si="1"/>
        <v>84000</v>
      </c>
      <c r="J20" s="44">
        <f t="shared" si="2"/>
        <v>50400</v>
      </c>
      <c r="K20" s="70">
        <v>0.4</v>
      </c>
      <c r="L20" s="72">
        <f t="shared" si="3"/>
        <v>33600</v>
      </c>
    </row>
    <row r="21" spans="1:12" ht="15">
      <c r="A21" s="14">
        <v>17</v>
      </c>
      <c r="B21" s="15" t="s">
        <v>148</v>
      </c>
      <c r="C21" s="6" t="s">
        <v>145</v>
      </c>
      <c r="D21" s="14">
        <v>130</v>
      </c>
      <c r="E21" s="55">
        <v>3.6</v>
      </c>
      <c r="F21" s="14">
        <v>2003</v>
      </c>
      <c r="G21" s="43">
        <f>'Roads, 2012'!G21</f>
        <v>150000</v>
      </c>
      <c r="H21" s="43">
        <f t="shared" si="0"/>
        <v>60000</v>
      </c>
      <c r="I21" s="43">
        <f t="shared" si="1"/>
        <v>90000</v>
      </c>
      <c r="J21" s="44">
        <f t="shared" si="2"/>
        <v>54000</v>
      </c>
      <c r="K21" s="70">
        <v>0.4</v>
      </c>
      <c r="L21" s="72">
        <f t="shared" si="3"/>
        <v>36000</v>
      </c>
    </row>
    <row r="22" spans="1:12" ht="15">
      <c r="A22" s="14">
        <v>18</v>
      </c>
      <c r="B22" s="15" t="s">
        <v>162</v>
      </c>
      <c r="C22" s="6" t="s">
        <v>145</v>
      </c>
      <c r="D22" s="14">
        <v>150</v>
      </c>
      <c r="E22" s="55">
        <v>3</v>
      </c>
      <c r="F22" s="14">
        <v>2003</v>
      </c>
      <c r="G22" s="43">
        <f>'Roads, 2012'!G22</f>
        <v>165000</v>
      </c>
      <c r="H22" s="43">
        <f t="shared" si="0"/>
        <v>66000</v>
      </c>
      <c r="I22" s="43">
        <f t="shared" si="1"/>
        <v>99000</v>
      </c>
      <c r="J22" s="44">
        <f t="shared" si="2"/>
        <v>59400</v>
      </c>
      <c r="K22" s="70">
        <v>0.4</v>
      </c>
      <c r="L22" s="72">
        <f t="shared" si="3"/>
        <v>39600</v>
      </c>
    </row>
    <row r="23" spans="1:12" ht="15">
      <c r="A23" s="14">
        <v>19</v>
      </c>
      <c r="B23" s="15" t="s">
        <v>189</v>
      </c>
      <c r="C23" s="6" t="s">
        <v>145</v>
      </c>
      <c r="D23" s="14">
        <v>95</v>
      </c>
      <c r="E23" s="55">
        <v>3</v>
      </c>
      <c r="F23" s="14">
        <v>2003</v>
      </c>
      <c r="G23" s="43">
        <f>'Roads, 2012'!G23</f>
        <v>80000</v>
      </c>
      <c r="H23" s="43">
        <f t="shared" si="0"/>
        <v>32000</v>
      </c>
      <c r="I23" s="43">
        <f t="shared" si="1"/>
        <v>48000</v>
      </c>
      <c r="J23" s="44">
        <f t="shared" si="2"/>
        <v>28800</v>
      </c>
      <c r="K23" s="70">
        <v>0.4</v>
      </c>
      <c r="L23" s="72">
        <f t="shared" si="3"/>
        <v>19200</v>
      </c>
    </row>
    <row r="24" spans="1:12" ht="15">
      <c r="A24" s="14">
        <v>20</v>
      </c>
      <c r="B24" s="15" t="s">
        <v>177</v>
      </c>
      <c r="C24" s="6" t="s">
        <v>190</v>
      </c>
      <c r="D24" s="14">
        <v>140</v>
      </c>
      <c r="E24" s="55">
        <v>3</v>
      </c>
      <c r="F24" s="14">
        <v>2003</v>
      </c>
      <c r="G24" s="43">
        <f>'Roads, 2012'!G24</f>
        <v>160000</v>
      </c>
      <c r="H24" s="43">
        <f t="shared" si="0"/>
        <v>64000</v>
      </c>
      <c r="I24" s="43">
        <f t="shared" si="1"/>
        <v>96000</v>
      </c>
      <c r="J24" s="44">
        <f t="shared" si="2"/>
        <v>57600</v>
      </c>
      <c r="K24" s="70">
        <v>0.4</v>
      </c>
      <c r="L24" s="72">
        <f t="shared" si="3"/>
        <v>38400</v>
      </c>
    </row>
    <row r="25" spans="1:12" ht="15">
      <c r="A25" s="14">
        <v>21</v>
      </c>
      <c r="B25" s="15" t="s">
        <v>191</v>
      </c>
      <c r="C25" s="6" t="s">
        <v>190</v>
      </c>
      <c r="D25" s="14">
        <v>140</v>
      </c>
      <c r="E25" s="55">
        <v>3</v>
      </c>
      <c r="F25" s="14">
        <v>2004</v>
      </c>
      <c r="G25" s="43">
        <f>'Roads, 2012'!G25</f>
        <v>132000</v>
      </c>
      <c r="H25" s="43">
        <f t="shared" si="0"/>
        <v>52800</v>
      </c>
      <c r="I25" s="43">
        <f t="shared" si="1"/>
        <v>79200</v>
      </c>
      <c r="J25" s="44">
        <f t="shared" si="2"/>
        <v>47520</v>
      </c>
      <c r="K25" s="70">
        <v>0.4</v>
      </c>
      <c r="L25" s="72">
        <f t="shared" si="3"/>
        <v>31680</v>
      </c>
    </row>
    <row r="26" spans="1:12" ht="15">
      <c r="A26" s="14">
        <v>22</v>
      </c>
      <c r="B26" s="15" t="s">
        <v>192</v>
      </c>
      <c r="C26" s="6" t="s">
        <v>190</v>
      </c>
      <c r="D26" s="14">
        <v>120</v>
      </c>
      <c r="E26" s="55">
        <v>3</v>
      </c>
      <c r="F26" s="14">
        <v>2004</v>
      </c>
      <c r="G26" s="43">
        <f>'Roads, 2012'!G26</f>
        <v>100000</v>
      </c>
      <c r="H26" s="43">
        <f t="shared" si="0"/>
        <v>40000</v>
      </c>
      <c r="I26" s="43">
        <f t="shared" si="1"/>
        <v>60000</v>
      </c>
      <c r="J26" s="44">
        <f t="shared" si="2"/>
        <v>36000</v>
      </c>
      <c r="K26" s="70">
        <v>0.4</v>
      </c>
      <c r="L26" s="72">
        <f t="shared" si="3"/>
        <v>24000</v>
      </c>
    </row>
    <row r="27" spans="1:12" ht="30">
      <c r="A27" s="14">
        <v>23</v>
      </c>
      <c r="B27" s="15" t="s">
        <v>195</v>
      </c>
      <c r="C27" s="6" t="s">
        <v>190</v>
      </c>
      <c r="D27" s="14">
        <v>210</v>
      </c>
      <c r="E27" s="55">
        <v>3</v>
      </c>
      <c r="F27" s="14">
        <v>2005</v>
      </c>
      <c r="G27" s="43">
        <f>'Roads, 2012'!G27</f>
        <v>230000</v>
      </c>
      <c r="H27" s="43">
        <f t="shared" si="0"/>
        <v>92000</v>
      </c>
      <c r="I27" s="43">
        <f t="shared" si="1"/>
        <v>138000</v>
      </c>
      <c r="J27" s="44">
        <f t="shared" si="2"/>
        <v>82800</v>
      </c>
      <c r="K27" s="70">
        <v>0.4</v>
      </c>
      <c r="L27" s="72">
        <f t="shared" si="3"/>
        <v>55200</v>
      </c>
    </row>
    <row r="28" spans="1:12" ht="15">
      <c r="A28" s="14">
        <v>24</v>
      </c>
      <c r="B28" s="15" t="s">
        <v>196</v>
      </c>
      <c r="C28" s="6" t="s">
        <v>190</v>
      </c>
      <c r="D28" s="14">
        <v>120</v>
      </c>
      <c r="E28" s="55">
        <v>3</v>
      </c>
      <c r="F28" s="14">
        <v>2005</v>
      </c>
      <c r="G28" s="43">
        <f>'Roads, 2012'!G28</f>
        <v>120000</v>
      </c>
      <c r="H28" s="43">
        <f t="shared" si="0"/>
        <v>48000</v>
      </c>
      <c r="I28" s="43">
        <f t="shared" si="1"/>
        <v>72000</v>
      </c>
      <c r="J28" s="44">
        <f t="shared" si="2"/>
        <v>43200</v>
      </c>
      <c r="K28" s="70">
        <v>0.4</v>
      </c>
      <c r="L28" s="72">
        <f t="shared" si="3"/>
        <v>28800</v>
      </c>
    </row>
    <row r="29" spans="1:12" ht="15">
      <c r="A29" s="14">
        <v>25</v>
      </c>
      <c r="B29" s="15" t="s">
        <v>197</v>
      </c>
      <c r="C29" s="6" t="s">
        <v>190</v>
      </c>
      <c r="D29" s="14">
        <v>530</v>
      </c>
      <c r="E29" s="55">
        <v>3</v>
      </c>
      <c r="F29" s="14">
        <v>2005</v>
      </c>
      <c r="G29" s="43">
        <f>'Roads, 2012'!G29</f>
        <v>500000</v>
      </c>
      <c r="H29" s="43">
        <f t="shared" si="0"/>
        <v>200000</v>
      </c>
      <c r="I29" s="43">
        <f t="shared" si="1"/>
        <v>300000</v>
      </c>
      <c r="J29" s="44">
        <f t="shared" si="2"/>
        <v>180000</v>
      </c>
      <c r="K29" s="70">
        <v>0.4</v>
      </c>
      <c r="L29" s="72">
        <f t="shared" si="3"/>
        <v>120000</v>
      </c>
    </row>
    <row r="30" spans="1:12" ht="15">
      <c r="A30" s="14">
        <v>26</v>
      </c>
      <c r="B30" s="15" t="s">
        <v>198</v>
      </c>
      <c r="C30" s="6" t="s">
        <v>190</v>
      </c>
      <c r="D30" s="14">
        <v>130</v>
      </c>
      <c r="E30" s="55">
        <v>3</v>
      </c>
      <c r="F30" s="14">
        <v>2005</v>
      </c>
      <c r="G30" s="43">
        <f>'Roads, 2012'!G30</f>
        <v>160000</v>
      </c>
      <c r="H30" s="43">
        <f t="shared" si="0"/>
        <v>64000</v>
      </c>
      <c r="I30" s="43">
        <f t="shared" si="1"/>
        <v>96000</v>
      </c>
      <c r="J30" s="44">
        <f t="shared" si="2"/>
        <v>57600</v>
      </c>
      <c r="K30" s="70">
        <v>0.4</v>
      </c>
      <c r="L30" s="72">
        <f t="shared" si="3"/>
        <v>38400</v>
      </c>
    </row>
    <row r="31" spans="1:12" ht="15">
      <c r="A31" s="14">
        <v>27</v>
      </c>
      <c r="B31" s="15" t="s">
        <v>199</v>
      </c>
      <c r="C31" s="6" t="s">
        <v>190</v>
      </c>
      <c r="D31" s="14">
        <v>120</v>
      </c>
      <c r="E31" s="55">
        <v>3</v>
      </c>
      <c r="F31" s="14">
        <v>2005</v>
      </c>
      <c r="G31" s="43">
        <f>'Roads, 2012'!G31</f>
        <v>120000</v>
      </c>
      <c r="H31" s="43">
        <f t="shared" si="0"/>
        <v>48000</v>
      </c>
      <c r="I31" s="43">
        <f t="shared" si="1"/>
        <v>72000</v>
      </c>
      <c r="J31" s="44">
        <f t="shared" si="2"/>
        <v>43200</v>
      </c>
      <c r="K31" s="70">
        <v>0.4</v>
      </c>
      <c r="L31" s="72">
        <f t="shared" si="3"/>
        <v>28800</v>
      </c>
    </row>
    <row r="32" spans="1:12" ht="15">
      <c r="A32" s="14">
        <v>28</v>
      </c>
      <c r="B32" s="15" t="s">
        <v>200</v>
      </c>
      <c r="C32" s="6" t="s">
        <v>190</v>
      </c>
      <c r="D32" s="14">
        <v>135</v>
      </c>
      <c r="E32" s="55">
        <v>3</v>
      </c>
      <c r="F32" s="14">
        <v>2005</v>
      </c>
      <c r="G32" s="43">
        <f>'Roads, 2012'!G32</f>
        <v>145000</v>
      </c>
      <c r="H32" s="43">
        <f t="shared" si="0"/>
        <v>58000</v>
      </c>
      <c r="I32" s="43">
        <f t="shared" si="1"/>
        <v>87000</v>
      </c>
      <c r="J32" s="44">
        <f t="shared" si="2"/>
        <v>52200</v>
      </c>
      <c r="K32" s="70">
        <v>0.4</v>
      </c>
      <c r="L32" s="72">
        <f t="shared" si="3"/>
        <v>34800</v>
      </c>
    </row>
    <row r="33" spans="1:12" ht="30">
      <c r="A33" s="14">
        <v>29</v>
      </c>
      <c r="B33" s="15" t="s">
        <v>201</v>
      </c>
      <c r="C33" s="6" t="s">
        <v>190</v>
      </c>
      <c r="D33" s="14">
        <v>230</v>
      </c>
      <c r="E33" s="55">
        <v>3</v>
      </c>
      <c r="F33" s="14">
        <v>2005</v>
      </c>
      <c r="G33" s="43">
        <f>'Roads, 2012'!G33</f>
        <v>270000</v>
      </c>
      <c r="H33" s="43">
        <f t="shared" si="0"/>
        <v>108000</v>
      </c>
      <c r="I33" s="43">
        <f t="shared" si="1"/>
        <v>162000</v>
      </c>
      <c r="J33" s="44">
        <f t="shared" si="2"/>
        <v>97200</v>
      </c>
      <c r="K33" s="70">
        <v>0.4</v>
      </c>
      <c r="L33" s="72">
        <f t="shared" si="3"/>
        <v>64800</v>
      </c>
    </row>
    <row r="34" spans="1:12" ht="15">
      <c r="A34" s="14">
        <v>30</v>
      </c>
      <c r="B34" s="15" t="s">
        <v>183</v>
      </c>
      <c r="C34" s="6" t="s">
        <v>190</v>
      </c>
      <c r="D34" s="14">
        <v>80</v>
      </c>
      <c r="E34" s="55">
        <v>3</v>
      </c>
      <c r="F34" s="14">
        <v>2005</v>
      </c>
      <c r="G34" s="43">
        <f>'Roads, 2012'!G34</f>
        <v>75000</v>
      </c>
      <c r="H34" s="43">
        <f t="shared" si="0"/>
        <v>30000</v>
      </c>
      <c r="I34" s="43">
        <f t="shared" si="1"/>
        <v>45000</v>
      </c>
      <c r="J34" s="44">
        <f t="shared" si="2"/>
        <v>27000</v>
      </c>
      <c r="K34" s="70">
        <v>0.4</v>
      </c>
      <c r="L34" s="72">
        <f t="shared" si="3"/>
        <v>18000</v>
      </c>
    </row>
    <row r="35" spans="1:12" ht="15">
      <c r="A35" s="14">
        <v>31</v>
      </c>
      <c r="B35" s="15" t="s">
        <v>149</v>
      </c>
      <c r="C35" s="6" t="s">
        <v>190</v>
      </c>
      <c r="D35" s="14">
        <v>290</v>
      </c>
      <c r="E35" s="55">
        <v>3</v>
      </c>
      <c r="F35" s="14">
        <v>2005</v>
      </c>
      <c r="G35" s="43">
        <f>'Roads, 2012'!G35</f>
        <v>140000</v>
      </c>
      <c r="H35" s="43">
        <f t="shared" si="0"/>
        <v>56000</v>
      </c>
      <c r="I35" s="43">
        <f t="shared" si="1"/>
        <v>84000</v>
      </c>
      <c r="J35" s="44">
        <f t="shared" si="2"/>
        <v>50400</v>
      </c>
      <c r="K35" s="70">
        <v>0.4</v>
      </c>
      <c r="L35" s="72">
        <f t="shared" si="3"/>
        <v>33600</v>
      </c>
    </row>
    <row r="36" spans="1:12" ht="15">
      <c r="A36" s="14">
        <v>32</v>
      </c>
      <c r="B36" s="15" t="s">
        <v>202</v>
      </c>
      <c r="C36" s="6" t="s">
        <v>190</v>
      </c>
      <c r="D36" s="14">
        <v>100</v>
      </c>
      <c r="E36" s="55">
        <v>3</v>
      </c>
      <c r="F36" s="14">
        <v>2005</v>
      </c>
      <c r="G36" s="43">
        <f>'Roads, 2012'!G36</f>
        <v>50000</v>
      </c>
      <c r="H36" s="43">
        <f t="shared" si="0"/>
        <v>20000</v>
      </c>
      <c r="I36" s="43">
        <f t="shared" si="1"/>
        <v>30000</v>
      </c>
      <c r="J36" s="44">
        <f t="shared" si="2"/>
        <v>18000</v>
      </c>
      <c r="K36" s="70">
        <v>0.4</v>
      </c>
      <c r="L36" s="72">
        <f t="shared" si="3"/>
        <v>12000</v>
      </c>
    </row>
    <row r="37" spans="1:12" ht="15">
      <c r="A37" s="14">
        <v>33</v>
      </c>
      <c r="B37" s="15" t="s">
        <v>203</v>
      </c>
      <c r="C37" s="6" t="s">
        <v>190</v>
      </c>
      <c r="D37" s="14">
        <v>240</v>
      </c>
      <c r="E37" s="55">
        <v>4</v>
      </c>
      <c r="F37" s="14">
        <v>2005</v>
      </c>
      <c r="G37" s="43">
        <f>'Roads, 2012'!G37</f>
        <v>300000</v>
      </c>
      <c r="H37" s="43">
        <f t="shared" si="0"/>
        <v>120000</v>
      </c>
      <c r="I37" s="43">
        <f t="shared" si="1"/>
        <v>180000</v>
      </c>
      <c r="J37" s="44">
        <f t="shared" si="2"/>
        <v>108000</v>
      </c>
      <c r="K37" s="70">
        <v>0.4</v>
      </c>
      <c r="L37" s="72">
        <f t="shared" si="3"/>
        <v>72000</v>
      </c>
    </row>
    <row r="38" spans="1:12" ht="15">
      <c r="A38" s="14">
        <v>34</v>
      </c>
      <c r="B38" s="15" t="s">
        <v>204</v>
      </c>
      <c r="C38" s="6" t="s">
        <v>190</v>
      </c>
      <c r="D38" s="14">
        <v>160</v>
      </c>
      <c r="E38" s="55">
        <v>3</v>
      </c>
      <c r="F38" s="14">
        <v>2005</v>
      </c>
      <c r="G38" s="43">
        <f>'Roads, 2012'!G38</f>
        <v>150000</v>
      </c>
      <c r="H38" s="43">
        <f t="shared" si="0"/>
        <v>60000</v>
      </c>
      <c r="I38" s="43">
        <f t="shared" si="1"/>
        <v>90000</v>
      </c>
      <c r="J38" s="44">
        <f t="shared" si="2"/>
        <v>54000</v>
      </c>
      <c r="K38" s="70">
        <v>0.4</v>
      </c>
      <c r="L38" s="72">
        <f t="shared" si="3"/>
        <v>36000</v>
      </c>
    </row>
    <row r="39" spans="1:12" ht="15">
      <c r="A39" s="14">
        <v>35</v>
      </c>
      <c r="B39" s="15" t="s">
        <v>205</v>
      </c>
      <c r="C39" s="6" t="s">
        <v>190</v>
      </c>
      <c r="D39" s="14">
        <v>120</v>
      </c>
      <c r="E39" s="55">
        <v>3.6</v>
      </c>
      <c r="F39" s="14">
        <v>2005</v>
      </c>
      <c r="G39" s="43">
        <f>'Roads, 2012'!G39</f>
        <v>140000</v>
      </c>
      <c r="H39" s="43">
        <f t="shared" si="0"/>
        <v>56000</v>
      </c>
      <c r="I39" s="43">
        <f t="shared" si="1"/>
        <v>84000</v>
      </c>
      <c r="J39" s="44">
        <f t="shared" si="2"/>
        <v>50400</v>
      </c>
      <c r="K39" s="70">
        <v>0.4</v>
      </c>
      <c r="L39" s="72">
        <f t="shared" si="3"/>
        <v>33600</v>
      </c>
    </row>
    <row r="40" spans="1:12" ht="15">
      <c r="A40" s="14">
        <v>36</v>
      </c>
      <c r="B40" s="15" t="s">
        <v>206</v>
      </c>
      <c r="C40" s="6" t="s">
        <v>190</v>
      </c>
      <c r="D40" s="14">
        <v>230</v>
      </c>
      <c r="E40" s="55">
        <v>3.6</v>
      </c>
      <c r="F40" s="14">
        <v>2005</v>
      </c>
      <c r="G40" s="43">
        <f>'Roads, 2012'!G40</f>
        <v>170000</v>
      </c>
      <c r="H40" s="43">
        <f t="shared" si="0"/>
        <v>68000</v>
      </c>
      <c r="I40" s="43">
        <f t="shared" si="1"/>
        <v>102000</v>
      </c>
      <c r="J40" s="44">
        <f t="shared" si="2"/>
        <v>61200</v>
      </c>
      <c r="K40" s="70">
        <v>0.4</v>
      </c>
      <c r="L40" s="72">
        <f t="shared" si="3"/>
        <v>40800</v>
      </c>
    </row>
    <row r="41" spans="1:12" ht="15">
      <c r="A41" s="14">
        <v>37</v>
      </c>
      <c r="B41" s="15" t="s">
        <v>207</v>
      </c>
      <c r="C41" s="6" t="s">
        <v>190</v>
      </c>
      <c r="D41" s="14">
        <v>180</v>
      </c>
      <c r="E41" s="55">
        <v>4</v>
      </c>
      <c r="F41" s="14">
        <v>2006</v>
      </c>
      <c r="G41" s="43">
        <f>'Roads, 2012'!G41</f>
        <v>160000</v>
      </c>
      <c r="H41" s="43">
        <f t="shared" si="0"/>
        <v>64000</v>
      </c>
      <c r="I41" s="43">
        <f t="shared" si="1"/>
        <v>96000</v>
      </c>
      <c r="J41" s="44">
        <f t="shared" si="2"/>
        <v>57600</v>
      </c>
      <c r="K41" s="70">
        <v>0.4</v>
      </c>
      <c r="L41" s="72">
        <f t="shared" si="3"/>
        <v>38400</v>
      </c>
    </row>
    <row r="42" spans="1:12" ht="15">
      <c r="A42" s="14">
        <v>38</v>
      </c>
      <c r="B42" s="15" t="s">
        <v>208</v>
      </c>
      <c r="C42" s="6" t="s">
        <v>209</v>
      </c>
      <c r="D42" s="14">
        <v>200</v>
      </c>
      <c r="E42" s="55">
        <v>4</v>
      </c>
      <c r="F42" s="14">
        <v>2006</v>
      </c>
      <c r="G42" s="43">
        <f>'Roads, 2012'!G42</f>
        <v>240000</v>
      </c>
      <c r="H42" s="43">
        <f t="shared" si="0"/>
        <v>96000</v>
      </c>
      <c r="I42" s="43">
        <f t="shared" si="1"/>
        <v>144000</v>
      </c>
      <c r="J42" s="44">
        <f t="shared" si="2"/>
        <v>86400</v>
      </c>
      <c r="K42" s="70">
        <v>0.4</v>
      </c>
      <c r="L42" s="72">
        <f t="shared" si="3"/>
        <v>57600</v>
      </c>
    </row>
    <row r="43" spans="1:12" ht="30">
      <c r="A43" s="14">
        <v>39</v>
      </c>
      <c r="B43" s="10" t="s">
        <v>210</v>
      </c>
      <c r="C43" s="6" t="s">
        <v>190</v>
      </c>
      <c r="D43" s="14">
        <v>240</v>
      </c>
      <c r="E43" s="55">
        <v>3</v>
      </c>
      <c r="F43" s="14">
        <v>2005</v>
      </c>
      <c r="G43" s="43">
        <f>'Roads, 2012'!G43</f>
        <v>300000</v>
      </c>
      <c r="H43" s="43">
        <f t="shared" si="0"/>
        <v>120000</v>
      </c>
      <c r="I43" s="43">
        <f t="shared" si="1"/>
        <v>180000</v>
      </c>
      <c r="J43" s="44">
        <f t="shared" si="2"/>
        <v>108000</v>
      </c>
      <c r="K43" s="70">
        <v>0.4</v>
      </c>
      <c r="L43" s="72">
        <f t="shared" si="3"/>
        <v>72000</v>
      </c>
    </row>
    <row r="44" spans="1:12" ht="15">
      <c r="A44" s="14">
        <v>40</v>
      </c>
      <c r="B44" s="10" t="s">
        <v>211</v>
      </c>
      <c r="C44" s="6" t="s">
        <v>190</v>
      </c>
      <c r="D44" s="14">
        <v>150</v>
      </c>
      <c r="E44" s="55">
        <v>4</v>
      </c>
      <c r="F44" s="14">
        <v>2005</v>
      </c>
      <c r="G44" s="43">
        <f>'Roads, 2012'!G44</f>
        <v>200000</v>
      </c>
      <c r="H44" s="43">
        <f t="shared" si="0"/>
        <v>80000</v>
      </c>
      <c r="I44" s="43">
        <f t="shared" si="1"/>
        <v>120000</v>
      </c>
      <c r="J44" s="44">
        <f t="shared" si="2"/>
        <v>72000</v>
      </c>
      <c r="K44" s="70">
        <v>0.4</v>
      </c>
      <c r="L44" s="72">
        <f t="shared" si="3"/>
        <v>48000</v>
      </c>
    </row>
    <row r="45" spans="1:12" ht="15">
      <c r="A45" s="14">
        <v>41</v>
      </c>
      <c r="B45" s="10" t="s">
        <v>212</v>
      </c>
      <c r="C45" s="6" t="s">
        <v>190</v>
      </c>
      <c r="D45" s="14">
        <v>450</v>
      </c>
      <c r="E45" s="55">
        <v>4</v>
      </c>
      <c r="F45" s="14">
        <v>2005</v>
      </c>
      <c r="G45" s="43">
        <f>'Roads, 2012'!G45</f>
        <v>500000</v>
      </c>
      <c r="H45" s="43">
        <f t="shared" si="0"/>
        <v>200000</v>
      </c>
      <c r="I45" s="43">
        <f t="shared" si="1"/>
        <v>300000</v>
      </c>
      <c r="J45" s="44">
        <f t="shared" si="2"/>
        <v>180000</v>
      </c>
      <c r="K45" s="70">
        <v>0.4</v>
      </c>
      <c r="L45" s="72">
        <f t="shared" si="3"/>
        <v>120000</v>
      </c>
    </row>
    <row r="46" spans="1:12" ht="15">
      <c r="A46" s="14">
        <v>42</v>
      </c>
      <c r="B46" s="10" t="s">
        <v>213</v>
      </c>
      <c r="C46" s="6" t="s">
        <v>209</v>
      </c>
      <c r="D46" s="14">
        <v>330</v>
      </c>
      <c r="E46" s="55">
        <v>4</v>
      </c>
      <c r="F46" s="14">
        <v>2005</v>
      </c>
      <c r="G46" s="43">
        <f>'Roads, 2012'!G46</f>
        <v>375000</v>
      </c>
      <c r="H46" s="43">
        <f t="shared" si="0"/>
        <v>150000</v>
      </c>
      <c r="I46" s="43">
        <f t="shared" si="1"/>
        <v>225000</v>
      </c>
      <c r="J46" s="44">
        <f t="shared" si="2"/>
        <v>135000</v>
      </c>
      <c r="K46" s="70">
        <v>0.4</v>
      </c>
      <c r="L46" s="72">
        <f t="shared" si="3"/>
        <v>90000</v>
      </c>
    </row>
    <row r="47" spans="1:12" ht="30">
      <c r="A47" s="14">
        <v>43</v>
      </c>
      <c r="B47" s="10" t="s">
        <v>214</v>
      </c>
      <c r="C47" s="6" t="s">
        <v>190</v>
      </c>
      <c r="D47" s="14">
        <v>320</v>
      </c>
      <c r="E47" s="55">
        <v>4</v>
      </c>
      <c r="F47" s="14">
        <v>2005</v>
      </c>
      <c r="G47" s="43">
        <f>'Roads, 2012'!G47</f>
        <v>370000</v>
      </c>
      <c r="H47" s="43">
        <f t="shared" si="0"/>
        <v>148000</v>
      </c>
      <c r="I47" s="43">
        <f t="shared" si="1"/>
        <v>222000</v>
      </c>
      <c r="J47" s="44">
        <f t="shared" si="2"/>
        <v>133200</v>
      </c>
      <c r="K47" s="70">
        <v>0.4</v>
      </c>
      <c r="L47" s="72">
        <f t="shared" si="3"/>
        <v>88800</v>
      </c>
    </row>
    <row r="48" spans="1:12" ht="15">
      <c r="A48" s="14">
        <v>44</v>
      </c>
      <c r="B48" s="10" t="s">
        <v>215</v>
      </c>
      <c r="C48" s="6" t="s">
        <v>209</v>
      </c>
      <c r="D48" s="14">
        <v>380</v>
      </c>
      <c r="E48" s="55">
        <v>4</v>
      </c>
      <c r="F48" s="14">
        <v>2005</v>
      </c>
      <c r="G48" s="43">
        <f>'Roads, 2012'!G48</f>
        <v>410000</v>
      </c>
      <c r="H48" s="43">
        <f t="shared" si="0"/>
        <v>164000</v>
      </c>
      <c r="I48" s="43">
        <f t="shared" si="1"/>
        <v>246000</v>
      </c>
      <c r="J48" s="44">
        <f t="shared" si="2"/>
        <v>147600</v>
      </c>
      <c r="K48" s="70">
        <v>0.4</v>
      </c>
      <c r="L48" s="72">
        <f t="shared" si="3"/>
        <v>98400</v>
      </c>
    </row>
    <row r="49" spans="1:12" ht="15">
      <c r="A49" s="14">
        <v>45</v>
      </c>
      <c r="B49" s="10" t="s">
        <v>216</v>
      </c>
      <c r="C49" s="6" t="s">
        <v>190</v>
      </c>
      <c r="D49" s="14">
        <v>270</v>
      </c>
      <c r="E49" s="55">
        <v>4</v>
      </c>
      <c r="F49" s="14">
        <v>2005</v>
      </c>
      <c r="G49" s="43">
        <f>'Roads, 2012'!G49</f>
        <v>270000</v>
      </c>
      <c r="H49" s="43">
        <f t="shared" si="0"/>
        <v>108000</v>
      </c>
      <c r="I49" s="43">
        <f t="shared" si="1"/>
        <v>162000</v>
      </c>
      <c r="J49" s="44">
        <f t="shared" si="2"/>
        <v>97200</v>
      </c>
      <c r="K49" s="70">
        <v>0.4</v>
      </c>
      <c r="L49" s="72">
        <f t="shared" si="3"/>
        <v>64800</v>
      </c>
    </row>
    <row r="50" spans="1:12" ht="15">
      <c r="A50" s="14">
        <v>46</v>
      </c>
      <c r="B50" s="10" t="s">
        <v>221</v>
      </c>
      <c r="C50" s="6" t="s">
        <v>190</v>
      </c>
      <c r="D50" s="14">
        <v>200</v>
      </c>
      <c r="E50" s="55">
        <v>3</v>
      </c>
      <c r="F50" s="14">
        <v>2005</v>
      </c>
      <c r="G50" s="43">
        <f>'Roads, 2012'!G50</f>
        <v>240000</v>
      </c>
      <c r="H50" s="43">
        <f t="shared" si="0"/>
        <v>96000</v>
      </c>
      <c r="I50" s="43">
        <f t="shared" si="1"/>
        <v>144000</v>
      </c>
      <c r="J50" s="44">
        <f t="shared" si="2"/>
        <v>86400</v>
      </c>
      <c r="K50" s="70">
        <v>0.4</v>
      </c>
      <c r="L50" s="72">
        <f t="shared" si="3"/>
        <v>57600</v>
      </c>
    </row>
    <row r="51" spans="1:12" ht="30">
      <c r="A51" s="14">
        <v>47</v>
      </c>
      <c r="B51" s="10" t="s">
        <v>222</v>
      </c>
      <c r="C51" s="6" t="s">
        <v>190</v>
      </c>
      <c r="D51" s="14">
        <v>260</v>
      </c>
      <c r="E51" s="55">
        <v>3</v>
      </c>
      <c r="F51" s="14">
        <v>2005</v>
      </c>
      <c r="G51" s="43">
        <f>'Roads, 2012'!G51</f>
        <v>210000</v>
      </c>
      <c r="H51" s="43">
        <f t="shared" si="0"/>
        <v>84000</v>
      </c>
      <c r="I51" s="43">
        <f t="shared" si="1"/>
        <v>126000</v>
      </c>
      <c r="J51" s="44">
        <f t="shared" si="2"/>
        <v>75600</v>
      </c>
      <c r="K51" s="70">
        <v>0.4</v>
      </c>
      <c r="L51" s="72">
        <f t="shared" si="3"/>
        <v>50400</v>
      </c>
    </row>
    <row r="52" spans="1:12" ht="15">
      <c r="A52" s="14">
        <v>48</v>
      </c>
      <c r="B52" s="10" t="s">
        <v>223</v>
      </c>
      <c r="C52" s="6" t="s">
        <v>190</v>
      </c>
      <c r="D52" s="14">
        <v>900</v>
      </c>
      <c r="E52" s="55">
        <v>3</v>
      </c>
      <c r="F52" s="14">
        <v>2006</v>
      </c>
      <c r="G52" s="43">
        <f>'Roads, 2012'!G52</f>
        <v>690000</v>
      </c>
      <c r="H52" s="43">
        <f t="shared" si="0"/>
        <v>276000</v>
      </c>
      <c r="I52" s="43">
        <f t="shared" si="1"/>
        <v>414000</v>
      </c>
      <c r="J52" s="44">
        <f t="shared" si="2"/>
        <v>248400</v>
      </c>
      <c r="K52" s="70">
        <v>0.4</v>
      </c>
      <c r="L52" s="72">
        <f t="shared" si="3"/>
        <v>165600</v>
      </c>
    </row>
    <row r="53" spans="1:12" ht="15">
      <c r="A53" s="14">
        <v>49</v>
      </c>
      <c r="B53" s="10" t="s">
        <v>225</v>
      </c>
      <c r="C53" s="6" t="s">
        <v>209</v>
      </c>
      <c r="D53" s="14">
        <v>160</v>
      </c>
      <c r="E53" s="55">
        <v>3</v>
      </c>
      <c r="F53" s="14">
        <v>2005</v>
      </c>
      <c r="G53" s="43">
        <f>'Roads, 2012'!G53</f>
        <v>215000</v>
      </c>
      <c r="H53" s="43">
        <f t="shared" si="0"/>
        <v>86000</v>
      </c>
      <c r="I53" s="43">
        <f t="shared" si="1"/>
        <v>129000</v>
      </c>
      <c r="J53" s="44">
        <f t="shared" si="2"/>
        <v>77400</v>
      </c>
      <c r="K53" s="70">
        <v>0.4</v>
      </c>
      <c r="L53" s="72">
        <f t="shared" si="3"/>
        <v>51600</v>
      </c>
    </row>
    <row r="54" spans="1:12" ht="15">
      <c r="A54" s="14">
        <v>50</v>
      </c>
      <c r="B54" s="10" t="s">
        <v>227</v>
      </c>
      <c r="C54" s="6" t="s">
        <v>190</v>
      </c>
      <c r="D54" s="14">
        <v>130</v>
      </c>
      <c r="E54" s="55">
        <v>4</v>
      </c>
      <c r="F54" s="14">
        <v>2006</v>
      </c>
      <c r="G54" s="43">
        <f>'Roads, 2012'!G54</f>
        <v>130000</v>
      </c>
      <c r="H54" s="43">
        <f t="shared" si="0"/>
        <v>52000</v>
      </c>
      <c r="I54" s="43">
        <f t="shared" si="1"/>
        <v>78000</v>
      </c>
      <c r="J54" s="44">
        <f t="shared" si="2"/>
        <v>46800</v>
      </c>
      <c r="K54" s="70">
        <v>0.4</v>
      </c>
      <c r="L54" s="72">
        <f t="shared" si="3"/>
        <v>31200</v>
      </c>
    </row>
    <row r="55" spans="1:12" ht="15">
      <c r="A55" s="14">
        <v>51</v>
      </c>
      <c r="B55" s="10" t="s">
        <v>228</v>
      </c>
      <c r="C55" s="6" t="s">
        <v>190</v>
      </c>
      <c r="D55" s="14">
        <v>850</v>
      </c>
      <c r="E55" s="55">
        <v>3</v>
      </c>
      <c r="F55" s="14">
        <v>2006</v>
      </c>
      <c r="G55" s="43">
        <f>'Roads, 2012'!G55</f>
        <v>570000</v>
      </c>
      <c r="H55" s="43">
        <f t="shared" si="0"/>
        <v>228000</v>
      </c>
      <c r="I55" s="43">
        <f t="shared" si="1"/>
        <v>342000</v>
      </c>
      <c r="J55" s="44">
        <f t="shared" si="2"/>
        <v>205200</v>
      </c>
      <c r="K55" s="70">
        <v>0.4</v>
      </c>
      <c r="L55" s="72">
        <f t="shared" si="3"/>
        <v>136800</v>
      </c>
    </row>
    <row r="56" spans="1:12" ht="15">
      <c r="A56" s="14">
        <v>52</v>
      </c>
      <c r="B56" s="10" t="s">
        <v>232</v>
      </c>
      <c r="C56" s="6" t="s">
        <v>190</v>
      </c>
      <c r="D56" s="14">
        <v>230</v>
      </c>
      <c r="E56" s="55">
        <v>3</v>
      </c>
      <c r="F56" s="14">
        <v>2007</v>
      </c>
      <c r="G56" s="43">
        <f>'Roads, 2012'!G56</f>
        <v>260000</v>
      </c>
      <c r="H56" s="43">
        <f t="shared" si="0"/>
        <v>104000</v>
      </c>
      <c r="I56" s="43">
        <f t="shared" si="1"/>
        <v>156000</v>
      </c>
      <c r="J56" s="44">
        <f t="shared" si="2"/>
        <v>93600</v>
      </c>
      <c r="K56" s="70">
        <v>0.4</v>
      </c>
      <c r="L56" s="72">
        <f t="shared" si="3"/>
        <v>62400</v>
      </c>
    </row>
    <row r="57" spans="1:12" ht="15">
      <c r="A57" s="14">
        <v>53</v>
      </c>
      <c r="B57" s="10" t="s">
        <v>203</v>
      </c>
      <c r="C57" s="6" t="s">
        <v>190</v>
      </c>
      <c r="D57" s="14">
        <v>240</v>
      </c>
      <c r="E57" s="55">
        <v>4</v>
      </c>
      <c r="F57" s="14">
        <v>2007</v>
      </c>
      <c r="G57" s="43">
        <f>'Roads, 2012'!G57</f>
        <v>400000</v>
      </c>
      <c r="H57" s="43">
        <f t="shared" si="0"/>
        <v>160000</v>
      </c>
      <c r="I57" s="43">
        <f t="shared" si="1"/>
        <v>240000</v>
      </c>
      <c r="J57" s="44">
        <f t="shared" si="2"/>
        <v>144000</v>
      </c>
      <c r="K57" s="70">
        <v>0.4</v>
      </c>
      <c r="L57" s="72">
        <f t="shared" si="3"/>
        <v>96000</v>
      </c>
    </row>
    <row r="58" spans="1:12" ht="15">
      <c r="A58" s="14">
        <v>54</v>
      </c>
      <c r="B58" s="10" t="s">
        <v>234</v>
      </c>
      <c r="C58" s="6" t="s">
        <v>190</v>
      </c>
      <c r="D58" s="14">
        <v>230</v>
      </c>
      <c r="E58" s="55">
        <v>3.6</v>
      </c>
      <c r="F58" s="14">
        <v>2007</v>
      </c>
      <c r="G58" s="43">
        <f>'Roads, 2012'!G58</f>
        <v>290000</v>
      </c>
      <c r="H58" s="43">
        <f t="shared" si="0"/>
        <v>116000</v>
      </c>
      <c r="I58" s="43">
        <f t="shared" si="1"/>
        <v>174000</v>
      </c>
      <c r="J58" s="44">
        <f t="shared" si="2"/>
        <v>104400</v>
      </c>
      <c r="K58" s="70">
        <v>0.4</v>
      </c>
      <c r="L58" s="72">
        <f t="shared" si="3"/>
        <v>69600</v>
      </c>
    </row>
    <row r="59" spans="1:12" ht="15">
      <c r="A59" s="14">
        <v>55</v>
      </c>
      <c r="B59" s="10" t="s">
        <v>236</v>
      </c>
      <c r="C59" s="6" t="s">
        <v>190</v>
      </c>
      <c r="D59" s="14">
        <v>90</v>
      </c>
      <c r="E59" s="55">
        <v>4</v>
      </c>
      <c r="F59" s="14">
        <v>2007</v>
      </c>
      <c r="G59" s="43">
        <f>'Roads, 2012'!G59</f>
        <v>145000</v>
      </c>
      <c r="H59" s="43">
        <f t="shared" si="0"/>
        <v>58000</v>
      </c>
      <c r="I59" s="43">
        <f t="shared" si="1"/>
        <v>87000</v>
      </c>
      <c r="J59" s="44">
        <f t="shared" si="2"/>
        <v>52200</v>
      </c>
      <c r="K59" s="70">
        <v>0.4</v>
      </c>
      <c r="L59" s="72">
        <f t="shared" si="3"/>
        <v>34800</v>
      </c>
    </row>
    <row r="60" spans="1:12" ht="15">
      <c r="A60" s="14">
        <v>56</v>
      </c>
      <c r="B60" s="10" t="s">
        <v>164</v>
      </c>
      <c r="C60" s="6" t="s">
        <v>190</v>
      </c>
      <c r="D60" s="14">
        <v>320</v>
      </c>
      <c r="E60" s="55">
        <v>3</v>
      </c>
      <c r="F60" s="14">
        <v>2007</v>
      </c>
      <c r="G60" s="43">
        <f>'Roads, 2012'!G60</f>
        <v>400000</v>
      </c>
      <c r="H60" s="43">
        <f t="shared" si="0"/>
        <v>160000</v>
      </c>
      <c r="I60" s="43">
        <f t="shared" si="1"/>
        <v>240000</v>
      </c>
      <c r="J60" s="44">
        <f t="shared" si="2"/>
        <v>144000</v>
      </c>
      <c r="K60" s="70">
        <v>0.4</v>
      </c>
      <c r="L60" s="72">
        <f t="shared" si="3"/>
        <v>96000</v>
      </c>
    </row>
    <row r="61" spans="1:12" ht="15">
      <c r="A61" s="14">
        <v>57</v>
      </c>
      <c r="B61" s="10" t="s">
        <v>240</v>
      </c>
      <c r="C61" s="6" t="s">
        <v>190</v>
      </c>
      <c r="D61" s="14">
        <v>140</v>
      </c>
      <c r="E61" s="55">
        <v>3.6</v>
      </c>
      <c r="F61" s="14">
        <v>2007</v>
      </c>
      <c r="G61" s="43">
        <f>'Roads, 2012'!G61</f>
        <v>250000</v>
      </c>
      <c r="H61" s="43">
        <f t="shared" si="0"/>
        <v>100000</v>
      </c>
      <c r="I61" s="43">
        <f t="shared" si="1"/>
        <v>150000</v>
      </c>
      <c r="J61" s="44">
        <f t="shared" si="2"/>
        <v>90000</v>
      </c>
      <c r="K61" s="70">
        <v>0.4</v>
      </c>
      <c r="L61" s="72">
        <f t="shared" si="3"/>
        <v>60000</v>
      </c>
    </row>
    <row r="62" spans="1:12" ht="15">
      <c r="A62" s="14">
        <v>58</v>
      </c>
      <c r="B62" s="10" t="s">
        <v>241</v>
      </c>
      <c r="C62" s="6" t="s">
        <v>209</v>
      </c>
      <c r="D62" s="14">
        <v>320</v>
      </c>
      <c r="E62" s="55">
        <v>3</v>
      </c>
      <c r="F62" s="14">
        <v>2007</v>
      </c>
      <c r="G62" s="43">
        <f>'Roads, 2012'!G62</f>
        <v>350000</v>
      </c>
      <c r="H62" s="43">
        <f t="shared" si="0"/>
        <v>140000</v>
      </c>
      <c r="I62" s="43">
        <f t="shared" si="1"/>
        <v>210000</v>
      </c>
      <c r="J62" s="44">
        <f t="shared" si="2"/>
        <v>126000</v>
      </c>
      <c r="K62" s="70">
        <v>0.4</v>
      </c>
      <c r="L62" s="72">
        <f t="shared" si="3"/>
        <v>84000</v>
      </c>
    </row>
    <row r="63" spans="1:12" ht="15">
      <c r="A63" s="14">
        <v>59</v>
      </c>
      <c r="B63" s="10" t="s">
        <v>243</v>
      </c>
      <c r="C63" s="6" t="s">
        <v>190</v>
      </c>
      <c r="D63" s="14">
        <v>430</v>
      </c>
      <c r="E63" s="55">
        <v>3</v>
      </c>
      <c r="F63" s="14">
        <v>2007</v>
      </c>
      <c r="G63" s="43">
        <f>'Roads, 2012'!G63</f>
        <v>500000</v>
      </c>
      <c r="H63" s="43">
        <f t="shared" si="0"/>
        <v>200000</v>
      </c>
      <c r="I63" s="43">
        <f t="shared" si="1"/>
        <v>300000</v>
      </c>
      <c r="J63" s="44">
        <f t="shared" si="2"/>
        <v>180000</v>
      </c>
      <c r="K63" s="70">
        <v>0.4</v>
      </c>
      <c r="L63" s="72">
        <f t="shared" si="3"/>
        <v>120000</v>
      </c>
    </row>
    <row r="64" spans="1:12" ht="15">
      <c r="A64" s="14">
        <v>60</v>
      </c>
      <c r="B64" s="10" t="s">
        <v>244</v>
      </c>
      <c r="C64" s="6" t="s">
        <v>190</v>
      </c>
      <c r="D64" s="14">
        <v>180</v>
      </c>
      <c r="E64" s="55">
        <v>4</v>
      </c>
      <c r="F64" s="14">
        <v>2007</v>
      </c>
      <c r="G64" s="43">
        <f>'Roads, 2012'!G64</f>
        <v>220000</v>
      </c>
      <c r="H64" s="43">
        <f t="shared" si="0"/>
        <v>88000</v>
      </c>
      <c r="I64" s="43">
        <f t="shared" si="1"/>
        <v>132000</v>
      </c>
      <c r="J64" s="44">
        <f t="shared" si="2"/>
        <v>79200</v>
      </c>
      <c r="K64" s="70">
        <v>0.4</v>
      </c>
      <c r="L64" s="72">
        <f t="shared" si="3"/>
        <v>52800</v>
      </c>
    </row>
    <row r="65" spans="1:12" ht="15">
      <c r="A65" s="14">
        <v>61</v>
      </c>
      <c r="B65" s="10" t="s">
        <v>226</v>
      </c>
      <c r="C65" s="6" t="s">
        <v>190</v>
      </c>
      <c r="D65" s="14">
        <v>140</v>
      </c>
      <c r="E65" s="55">
        <v>4</v>
      </c>
      <c r="F65" s="14">
        <v>2007</v>
      </c>
      <c r="G65" s="43">
        <f>'Roads, 2012'!G65</f>
        <v>180000</v>
      </c>
      <c r="H65" s="43">
        <f t="shared" si="0"/>
        <v>72000</v>
      </c>
      <c r="I65" s="43">
        <f t="shared" si="1"/>
        <v>108000</v>
      </c>
      <c r="J65" s="44">
        <f t="shared" si="2"/>
        <v>64800</v>
      </c>
      <c r="K65" s="70">
        <v>0.4</v>
      </c>
      <c r="L65" s="72">
        <f t="shared" si="3"/>
        <v>43200</v>
      </c>
    </row>
    <row r="66" spans="1:12" ht="15">
      <c r="A66" s="14">
        <v>62</v>
      </c>
      <c r="B66" s="10" t="s">
        <v>249</v>
      </c>
      <c r="C66" s="6" t="s">
        <v>209</v>
      </c>
      <c r="D66" s="14">
        <v>360</v>
      </c>
      <c r="E66" s="55">
        <v>3.6</v>
      </c>
      <c r="F66" s="14">
        <v>2007</v>
      </c>
      <c r="G66" s="43">
        <f>'Roads, 2012'!G66</f>
        <v>350000</v>
      </c>
      <c r="H66" s="43">
        <f t="shared" si="0"/>
        <v>140000</v>
      </c>
      <c r="I66" s="43">
        <f t="shared" si="1"/>
        <v>210000</v>
      </c>
      <c r="J66" s="44">
        <f t="shared" si="2"/>
        <v>126000</v>
      </c>
      <c r="K66" s="70">
        <v>0.4</v>
      </c>
      <c r="L66" s="72">
        <f t="shared" si="3"/>
        <v>84000</v>
      </c>
    </row>
    <row r="67" spans="1:12" ht="15">
      <c r="A67" s="14">
        <v>63</v>
      </c>
      <c r="B67" s="10" t="s">
        <v>252</v>
      </c>
      <c r="C67" s="6" t="s">
        <v>190</v>
      </c>
      <c r="D67" s="14">
        <v>200</v>
      </c>
      <c r="E67" s="55">
        <v>4</v>
      </c>
      <c r="F67" s="14">
        <v>2007</v>
      </c>
      <c r="G67" s="43">
        <f>'Roads, 2012'!G67</f>
        <v>250000</v>
      </c>
      <c r="H67" s="43">
        <f t="shared" si="0"/>
        <v>100000</v>
      </c>
      <c r="I67" s="43">
        <f t="shared" si="1"/>
        <v>150000</v>
      </c>
      <c r="J67" s="44">
        <f t="shared" si="2"/>
        <v>90000</v>
      </c>
      <c r="K67" s="70">
        <v>0.4</v>
      </c>
      <c r="L67" s="72">
        <f t="shared" si="3"/>
        <v>60000</v>
      </c>
    </row>
    <row r="68" spans="1:12" ht="15">
      <c r="A68" s="14">
        <v>64</v>
      </c>
      <c r="B68" s="10" t="s">
        <v>253</v>
      </c>
      <c r="C68" s="6" t="s">
        <v>209</v>
      </c>
      <c r="D68" s="14">
        <v>240</v>
      </c>
      <c r="E68" s="55">
        <v>4</v>
      </c>
      <c r="F68" s="14">
        <v>2007</v>
      </c>
      <c r="G68" s="43">
        <f>'Roads, 2012'!G68</f>
        <v>430000</v>
      </c>
      <c r="H68" s="43">
        <f t="shared" si="0"/>
        <v>172000</v>
      </c>
      <c r="I68" s="43">
        <f t="shared" si="1"/>
        <v>258000</v>
      </c>
      <c r="J68" s="44">
        <f t="shared" si="2"/>
        <v>154800</v>
      </c>
      <c r="K68" s="70">
        <v>0.4</v>
      </c>
      <c r="L68" s="72">
        <f t="shared" si="3"/>
        <v>103200</v>
      </c>
    </row>
    <row r="69" spans="1:12" ht="15">
      <c r="A69" s="14">
        <v>65</v>
      </c>
      <c r="B69" s="10" t="s">
        <v>253</v>
      </c>
      <c r="C69" s="6" t="s">
        <v>190</v>
      </c>
      <c r="D69" s="14">
        <v>220</v>
      </c>
      <c r="E69" s="55">
        <v>4</v>
      </c>
      <c r="F69" s="14">
        <v>2007</v>
      </c>
      <c r="G69" s="43">
        <f>'Roads, 2012'!G69</f>
        <v>400000</v>
      </c>
      <c r="H69" s="43">
        <f t="shared" si="0"/>
        <v>160000</v>
      </c>
      <c r="I69" s="43">
        <f t="shared" si="1"/>
        <v>240000</v>
      </c>
      <c r="J69" s="44">
        <f t="shared" si="2"/>
        <v>144000</v>
      </c>
      <c r="K69" s="70">
        <v>0.4</v>
      </c>
      <c r="L69" s="72">
        <f t="shared" si="3"/>
        <v>96000</v>
      </c>
    </row>
    <row r="70" spans="1:12" ht="15">
      <c r="A70" s="14">
        <v>66</v>
      </c>
      <c r="B70" s="10" t="s">
        <v>243</v>
      </c>
      <c r="C70" s="6" t="s">
        <v>190</v>
      </c>
      <c r="D70" s="14">
        <v>100</v>
      </c>
      <c r="E70" s="55">
        <v>4</v>
      </c>
      <c r="F70" s="14">
        <v>2008</v>
      </c>
      <c r="G70" s="43">
        <f>'Roads, 2012'!G70</f>
        <v>200000</v>
      </c>
      <c r="H70" s="43">
        <f aca="true" t="shared" si="4" ref="H70:H104">G70*K70</f>
        <v>80000</v>
      </c>
      <c r="I70" s="43">
        <f aca="true" t="shared" si="5" ref="I70:I104">G70-H70</f>
        <v>120000</v>
      </c>
      <c r="J70" s="44">
        <f aca="true" t="shared" si="6" ref="J70:J104">I70-L70</f>
        <v>72000</v>
      </c>
      <c r="K70" s="70">
        <v>0.4</v>
      </c>
      <c r="L70" s="72">
        <f aca="true" t="shared" si="7" ref="L70:L103">I70*K70</f>
        <v>48000</v>
      </c>
    </row>
    <row r="71" spans="1:12" ht="15">
      <c r="A71" s="14">
        <v>67</v>
      </c>
      <c r="B71" s="10" t="s">
        <v>17</v>
      </c>
      <c r="C71" s="6" t="s">
        <v>209</v>
      </c>
      <c r="D71" s="14">
        <v>330</v>
      </c>
      <c r="E71" s="55">
        <v>6</v>
      </c>
      <c r="F71" s="14">
        <v>2008</v>
      </c>
      <c r="G71" s="43">
        <f>'Roads, 2012'!G71</f>
        <v>950000</v>
      </c>
      <c r="H71" s="43">
        <f t="shared" si="4"/>
        <v>380000</v>
      </c>
      <c r="I71" s="43">
        <f t="shared" si="5"/>
        <v>570000</v>
      </c>
      <c r="J71" s="44">
        <f t="shared" si="6"/>
        <v>342000</v>
      </c>
      <c r="K71" s="70">
        <v>0.4</v>
      </c>
      <c r="L71" s="72">
        <f t="shared" si="7"/>
        <v>228000</v>
      </c>
    </row>
    <row r="72" spans="1:12" ht="15">
      <c r="A72" s="14">
        <v>68</v>
      </c>
      <c r="B72" s="10" t="s">
        <v>233</v>
      </c>
      <c r="C72" s="6" t="s">
        <v>209</v>
      </c>
      <c r="D72" s="14">
        <v>330</v>
      </c>
      <c r="E72" s="55">
        <v>4</v>
      </c>
      <c r="F72" s="14">
        <v>2009</v>
      </c>
      <c r="G72" s="43">
        <f>'Roads, 2012'!G72</f>
        <v>380000</v>
      </c>
      <c r="H72" s="43">
        <f t="shared" si="4"/>
        <v>152000</v>
      </c>
      <c r="I72" s="43">
        <f t="shared" si="5"/>
        <v>228000</v>
      </c>
      <c r="J72" s="44">
        <f t="shared" si="6"/>
        <v>136800</v>
      </c>
      <c r="K72" s="70">
        <v>0.4</v>
      </c>
      <c r="L72" s="72">
        <f t="shared" si="7"/>
        <v>91200</v>
      </c>
    </row>
    <row r="73" spans="1:12" ht="15">
      <c r="A73" s="14">
        <v>69</v>
      </c>
      <c r="B73" s="10" t="s">
        <v>148</v>
      </c>
      <c r="C73" s="6" t="s">
        <v>190</v>
      </c>
      <c r="D73" s="14">
        <v>430</v>
      </c>
      <c r="E73" s="55">
        <v>4</v>
      </c>
      <c r="F73" s="14">
        <v>2009</v>
      </c>
      <c r="G73" s="43">
        <f>'Roads, 2012'!G73</f>
        <v>470000</v>
      </c>
      <c r="H73" s="43">
        <f t="shared" si="4"/>
        <v>188000</v>
      </c>
      <c r="I73" s="43">
        <f t="shared" si="5"/>
        <v>282000</v>
      </c>
      <c r="J73" s="44">
        <f t="shared" si="6"/>
        <v>169200</v>
      </c>
      <c r="K73" s="70">
        <v>0.4</v>
      </c>
      <c r="L73" s="72">
        <f t="shared" si="7"/>
        <v>112800</v>
      </c>
    </row>
    <row r="74" spans="1:12" ht="15">
      <c r="A74" s="14">
        <v>70</v>
      </c>
      <c r="B74" s="10" t="s">
        <v>255</v>
      </c>
      <c r="C74" s="6" t="s">
        <v>209</v>
      </c>
      <c r="D74" s="14">
        <v>160</v>
      </c>
      <c r="E74" s="55">
        <v>4</v>
      </c>
      <c r="F74" s="14">
        <v>2009</v>
      </c>
      <c r="G74" s="43">
        <f>'Roads, 2012'!G74</f>
        <v>260000</v>
      </c>
      <c r="H74" s="43">
        <f t="shared" si="4"/>
        <v>104000</v>
      </c>
      <c r="I74" s="43">
        <f t="shared" si="5"/>
        <v>156000</v>
      </c>
      <c r="J74" s="44">
        <f t="shared" si="6"/>
        <v>93600</v>
      </c>
      <c r="K74" s="70">
        <v>0.4</v>
      </c>
      <c r="L74" s="72">
        <f t="shared" si="7"/>
        <v>62400</v>
      </c>
    </row>
    <row r="75" spans="1:12" ht="15">
      <c r="A75" s="14">
        <v>71</v>
      </c>
      <c r="B75" s="10" t="s">
        <v>256</v>
      </c>
      <c r="C75" s="6" t="s">
        <v>209</v>
      </c>
      <c r="D75" s="14">
        <v>220</v>
      </c>
      <c r="E75" s="55">
        <v>4</v>
      </c>
      <c r="F75" s="14">
        <v>2009</v>
      </c>
      <c r="G75" s="43">
        <f>'Roads, 2012'!G75</f>
        <v>320000</v>
      </c>
      <c r="H75" s="43">
        <f t="shared" si="4"/>
        <v>128000</v>
      </c>
      <c r="I75" s="43">
        <f t="shared" si="5"/>
        <v>192000</v>
      </c>
      <c r="J75" s="44">
        <f t="shared" si="6"/>
        <v>115200</v>
      </c>
      <c r="K75" s="70">
        <v>0.4</v>
      </c>
      <c r="L75" s="72">
        <f t="shared" si="7"/>
        <v>76800</v>
      </c>
    </row>
    <row r="76" spans="1:12" ht="15">
      <c r="A76" s="14">
        <v>72</v>
      </c>
      <c r="B76" s="10" t="s">
        <v>257</v>
      </c>
      <c r="C76" s="6" t="s">
        <v>190</v>
      </c>
      <c r="D76" s="14">
        <v>150</v>
      </c>
      <c r="E76" s="55">
        <v>3</v>
      </c>
      <c r="F76" s="14">
        <v>2009</v>
      </c>
      <c r="G76" s="43">
        <f>'Roads, 2012'!G76</f>
        <v>200000</v>
      </c>
      <c r="H76" s="43">
        <f t="shared" si="4"/>
        <v>80000</v>
      </c>
      <c r="I76" s="43">
        <f t="shared" si="5"/>
        <v>120000</v>
      </c>
      <c r="J76" s="44">
        <f t="shared" si="6"/>
        <v>72000</v>
      </c>
      <c r="K76" s="70">
        <v>0.4</v>
      </c>
      <c r="L76" s="72">
        <f t="shared" si="7"/>
        <v>48000</v>
      </c>
    </row>
    <row r="77" spans="1:12" ht="15">
      <c r="A77" s="14">
        <v>73</v>
      </c>
      <c r="B77" s="10" t="s">
        <v>258</v>
      </c>
      <c r="C77" s="6" t="s">
        <v>209</v>
      </c>
      <c r="D77" s="14">
        <v>230</v>
      </c>
      <c r="E77" s="55">
        <v>4</v>
      </c>
      <c r="F77" s="14">
        <v>2009</v>
      </c>
      <c r="G77" s="43">
        <f>'Roads, 2012'!G77</f>
        <v>320000</v>
      </c>
      <c r="H77" s="43">
        <f t="shared" si="4"/>
        <v>128000</v>
      </c>
      <c r="I77" s="43">
        <f t="shared" si="5"/>
        <v>192000</v>
      </c>
      <c r="J77" s="44">
        <f t="shared" si="6"/>
        <v>115200</v>
      </c>
      <c r="K77" s="70">
        <v>0.4</v>
      </c>
      <c r="L77" s="72">
        <f t="shared" si="7"/>
        <v>76800</v>
      </c>
    </row>
    <row r="78" spans="1:12" ht="15">
      <c r="A78" s="14">
        <v>74</v>
      </c>
      <c r="B78" s="10" t="s">
        <v>254</v>
      </c>
      <c r="C78" s="6" t="s">
        <v>190</v>
      </c>
      <c r="D78" s="14">
        <v>170</v>
      </c>
      <c r="E78" s="55">
        <v>4</v>
      </c>
      <c r="F78" s="14">
        <v>2009</v>
      </c>
      <c r="G78" s="43">
        <f>'Roads, 2012'!G78</f>
        <v>300000</v>
      </c>
      <c r="H78" s="43">
        <f t="shared" si="4"/>
        <v>120000</v>
      </c>
      <c r="I78" s="43">
        <f t="shared" si="5"/>
        <v>180000</v>
      </c>
      <c r="J78" s="44">
        <f t="shared" si="6"/>
        <v>108000</v>
      </c>
      <c r="K78" s="70">
        <v>0.4</v>
      </c>
      <c r="L78" s="72">
        <f t="shared" si="7"/>
        <v>72000</v>
      </c>
    </row>
    <row r="79" spans="1:12" ht="15">
      <c r="A79" s="14">
        <v>75</v>
      </c>
      <c r="B79" s="10" t="s">
        <v>191</v>
      </c>
      <c r="C79" s="6" t="s">
        <v>209</v>
      </c>
      <c r="D79" s="14">
        <v>240</v>
      </c>
      <c r="E79" s="55">
        <v>4</v>
      </c>
      <c r="F79" s="14">
        <v>2009</v>
      </c>
      <c r="G79" s="43">
        <f>'Roads, 2012'!G79</f>
        <v>370000</v>
      </c>
      <c r="H79" s="43">
        <f t="shared" si="4"/>
        <v>148000</v>
      </c>
      <c r="I79" s="43">
        <f t="shared" si="5"/>
        <v>222000</v>
      </c>
      <c r="J79" s="44">
        <f t="shared" si="6"/>
        <v>133200</v>
      </c>
      <c r="K79" s="70">
        <v>0.4</v>
      </c>
      <c r="L79" s="72">
        <f t="shared" si="7"/>
        <v>88800</v>
      </c>
    </row>
    <row r="80" spans="1:12" ht="15">
      <c r="A80" s="14">
        <v>76</v>
      </c>
      <c r="B80" s="10" t="s">
        <v>252</v>
      </c>
      <c r="C80" s="6" t="s">
        <v>190</v>
      </c>
      <c r="D80" s="14">
        <v>120</v>
      </c>
      <c r="E80" s="55">
        <v>4</v>
      </c>
      <c r="F80" s="14">
        <v>2010</v>
      </c>
      <c r="G80" s="43">
        <f>'Roads, 2012'!G80</f>
        <v>180000</v>
      </c>
      <c r="H80" s="43">
        <f t="shared" si="4"/>
        <v>72000</v>
      </c>
      <c r="I80" s="43">
        <f t="shared" si="5"/>
        <v>108000</v>
      </c>
      <c r="J80" s="44">
        <f t="shared" si="6"/>
        <v>64800</v>
      </c>
      <c r="K80" s="70">
        <v>0.4</v>
      </c>
      <c r="L80" s="72">
        <f t="shared" si="7"/>
        <v>43200</v>
      </c>
    </row>
    <row r="81" spans="1:12" ht="15">
      <c r="A81" s="14">
        <v>77</v>
      </c>
      <c r="B81" s="10" t="s">
        <v>203</v>
      </c>
      <c r="C81" s="6" t="s">
        <v>190</v>
      </c>
      <c r="D81" s="14">
        <v>120</v>
      </c>
      <c r="E81" s="55">
        <v>4</v>
      </c>
      <c r="F81" s="14">
        <v>2010</v>
      </c>
      <c r="G81" s="43">
        <f>'Roads, 2012'!G81</f>
        <v>180000</v>
      </c>
      <c r="H81" s="43">
        <f t="shared" si="4"/>
        <v>72000</v>
      </c>
      <c r="I81" s="43">
        <f t="shared" si="5"/>
        <v>108000</v>
      </c>
      <c r="J81" s="44">
        <f t="shared" si="6"/>
        <v>64800</v>
      </c>
      <c r="K81" s="70">
        <v>0.4</v>
      </c>
      <c r="L81" s="72">
        <f t="shared" si="7"/>
        <v>43200</v>
      </c>
    </row>
    <row r="82" spans="1:12" ht="15">
      <c r="A82" s="14">
        <v>78</v>
      </c>
      <c r="B82" s="10" t="s">
        <v>149</v>
      </c>
      <c r="C82" s="6" t="s">
        <v>190</v>
      </c>
      <c r="D82" s="14">
        <v>360</v>
      </c>
      <c r="E82" s="55">
        <v>3.6</v>
      </c>
      <c r="F82" s="14">
        <v>2010</v>
      </c>
      <c r="G82" s="43">
        <f>'Roads, 2012'!G82</f>
        <v>310000</v>
      </c>
      <c r="H82" s="43">
        <f t="shared" si="4"/>
        <v>124000</v>
      </c>
      <c r="I82" s="43">
        <f t="shared" si="5"/>
        <v>186000</v>
      </c>
      <c r="J82" s="44">
        <f t="shared" si="6"/>
        <v>111600</v>
      </c>
      <c r="K82" s="70">
        <v>0.4</v>
      </c>
      <c r="L82" s="72">
        <f t="shared" si="7"/>
        <v>74400</v>
      </c>
    </row>
    <row r="83" spans="1:12" ht="15">
      <c r="A83" s="14">
        <v>79</v>
      </c>
      <c r="B83" s="10" t="s">
        <v>271</v>
      </c>
      <c r="C83" s="6" t="s">
        <v>190</v>
      </c>
      <c r="D83" s="14">
        <v>260</v>
      </c>
      <c r="E83" s="55">
        <v>3</v>
      </c>
      <c r="F83" s="14">
        <v>2010</v>
      </c>
      <c r="G83" s="43">
        <f>'Roads, 2012'!G83</f>
        <v>160000</v>
      </c>
      <c r="H83" s="43">
        <f t="shared" si="4"/>
        <v>64000</v>
      </c>
      <c r="I83" s="43">
        <f t="shared" si="5"/>
        <v>96000</v>
      </c>
      <c r="J83" s="44">
        <f t="shared" si="6"/>
        <v>57600</v>
      </c>
      <c r="K83" s="70">
        <v>0.4</v>
      </c>
      <c r="L83" s="72">
        <f t="shared" si="7"/>
        <v>38400</v>
      </c>
    </row>
    <row r="84" spans="1:12" ht="15">
      <c r="A84" s="14">
        <v>80</v>
      </c>
      <c r="B84" s="10" t="s">
        <v>146</v>
      </c>
      <c r="C84" s="6" t="s">
        <v>190</v>
      </c>
      <c r="D84" s="14">
        <v>520</v>
      </c>
      <c r="E84" s="55">
        <v>3</v>
      </c>
      <c r="F84" s="14">
        <v>2010</v>
      </c>
      <c r="G84" s="43">
        <f>'Roads, 2012'!G84</f>
        <v>300000</v>
      </c>
      <c r="H84" s="43">
        <f t="shared" si="4"/>
        <v>120000</v>
      </c>
      <c r="I84" s="43">
        <f t="shared" si="5"/>
        <v>180000</v>
      </c>
      <c r="J84" s="44">
        <f t="shared" si="6"/>
        <v>108000</v>
      </c>
      <c r="K84" s="70">
        <v>0.4</v>
      </c>
      <c r="L84" s="72">
        <f t="shared" si="7"/>
        <v>72000</v>
      </c>
    </row>
    <row r="85" spans="1:12" ht="15">
      <c r="A85" s="14">
        <v>81</v>
      </c>
      <c r="B85" s="10" t="s">
        <v>272</v>
      </c>
      <c r="C85" s="6" t="s">
        <v>190</v>
      </c>
      <c r="D85" s="14">
        <v>320</v>
      </c>
      <c r="E85" s="55">
        <v>3</v>
      </c>
      <c r="F85" s="14">
        <v>2010</v>
      </c>
      <c r="G85" s="43">
        <f>'Roads, 2012'!G85</f>
        <v>190000</v>
      </c>
      <c r="H85" s="43">
        <f t="shared" si="4"/>
        <v>76000</v>
      </c>
      <c r="I85" s="43">
        <f t="shared" si="5"/>
        <v>114000</v>
      </c>
      <c r="J85" s="44">
        <f t="shared" si="6"/>
        <v>68400</v>
      </c>
      <c r="K85" s="70">
        <v>0.4</v>
      </c>
      <c r="L85" s="72">
        <f t="shared" si="7"/>
        <v>45600</v>
      </c>
    </row>
    <row r="86" spans="1:12" ht="15">
      <c r="A86" s="14">
        <v>82</v>
      </c>
      <c r="B86" s="10" t="s">
        <v>273</v>
      </c>
      <c r="C86" s="6" t="s">
        <v>190</v>
      </c>
      <c r="D86" s="14">
        <v>180</v>
      </c>
      <c r="E86" s="55">
        <v>3</v>
      </c>
      <c r="F86" s="14">
        <v>2010</v>
      </c>
      <c r="G86" s="43">
        <f>'Roads, 2012'!G86</f>
        <v>125000</v>
      </c>
      <c r="H86" s="43">
        <f t="shared" si="4"/>
        <v>50000</v>
      </c>
      <c r="I86" s="43">
        <f t="shared" si="5"/>
        <v>75000</v>
      </c>
      <c r="J86" s="44">
        <f t="shared" si="6"/>
        <v>45000</v>
      </c>
      <c r="K86" s="70">
        <v>0.4</v>
      </c>
      <c r="L86" s="72">
        <f t="shared" si="7"/>
        <v>30000</v>
      </c>
    </row>
    <row r="87" spans="1:12" ht="15">
      <c r="A87" s="14">
        <v>83</v>
      </c>
      <c r="B87" s="10" t="s">
        <v>274</v>
      </c>
      <c r="C87" s="6" t="s">
        <v>190</v>
      </c>
      <c r="D87" s="14">
        <v>370</v>
      </c>
      <c r="E87" s="55">
        <v>3</v>
      </c>
      <c r="F87" s="14">
        <v>2010</v>
      </c>
      <c r="G87" s="43">
        <f>'Roads, 2012'!G87</f>
        <v>255000</v>
      </c>
      <c r="H87" s="43">
        <f t="shared" si="4"/>
        <v>102000</v>
      </c>
      <c r="I87" s="43">
        <f t="shared" si="5"/>
        <v>153000</v>
      </c>
      <c r="J87" s="44">
        <f t="shared" si="6"/>
        <v>91800</v>
      </c>
      <c r="K87" s="70">
        <v>0.4</v>
      </c>
      <c r="L87" s="72">
        <f t="shared" si="7"/>
        <v>61200</v>
      </c>
    </row>
    <row r="88" spans="1:12" ht="15">
      <c r="A88" s="14">
        <v>84</v>
      </c>
      <c r="B88" s="10" t="s">
        <v>275</v>
      </c>
      <c r="C88" s="6" t="s">
        <v>190</v>
      </c>
      <c r="D88" s="14">
        <v>260</v>
      </c>
      <c r="E88" s="55">
        <v>3</v>
      </c>
      <c r="F88" s="14">
        <v>2010</v>
      </c>
      <c r="G88" s="43">
        <f>'Roads, 2012'!G88</f>
        <v>160000</v>
      </c>
      <c r="H88" s="43">
        <f t="shared" si="4"/>
        <v>64000</v>
      </c>
      <c r="I88" s="43">
        <f t="shared" si="5"/>
        <v>96000</v>
      </c>
      <c r="J88" s="44">
        <f t="shared" si="6"/>
        <v>57600</v>
      </c>
      <c r="K88" s="70">
        <v>0.4</v>
      </c>
      <c r="L88" s="72">
        <f t="shared" si="7"/>
        <v>38400</v>
      </c>
    </row>
    <row r="89" spans="1:12" ht="15">
      <c r="A89" s="14">
        <v>85</v>
      </c>
      <c r="B89" s="10" t="s">
        <v>264</v>
      </c>
      <c r="C89" s="6" t="s">
        <v>190</v>
      </c>
      <c r="D89" s="14">
        <v>280</v>
      </c>
      <c r="E89" s="55">
        <v>3</v>
      </c>
      <c r="F89" s="14">
        <v>2010</v>
      </c>
      <c r="G89" s="43">
        <f>'Roads, 2012'!G89</f>
        <v>195000</v>
      </c>
      <c r="H89" s="43">
        <f t="shared" si="4"/>
        <v>78000</v>
      </c>
      <c r="I89" s="43">
        <f t="shared" si="5"/>
        <v>117000</v>
      </c>
      <c r="J89" s="44">
        <f t="shared" si="6"/>
        <v>70200</v>
      </c>
      <c r="K89" s="70">
        <v>0.4</v>
      </c>
      <c r="L89" s="72">
        <f t="shared" si="7"/>
        <v>46800</v>
      </c>
    </row>
    <row r="90" spans="1:12" ht="15">
      <c r="A90" s="14">
        <v>86</v>
      </c>
      <c r="B90" s="10" t="s">
        <v>148</v>
      </c>
      <c r="C90" s="6" t="s">
        <v>190</v>
      </c>
      <c r="D90" s="14">
        <v>430</v>
      </c>
      <c r="E90" s="55">
        <v>3.6</v>
      </c>
      <c r="F90" s="14">
        <v>2010</v>
      </c>
      <c r="G90" s="43">
        <f>'Roads, 2012'!G90</f>
        <v>290000</v>
      </c>
      <c r="H90" s="43">
        <f t="shared" si="4"/>
        <v>116000</v>
      </c>
      <c r="I90" s="43">
        <f t="shared" si="5"/>
        <v>174000</v>
      </c>
      <c r="J90" s="44">
        <f t="shared" si="6"/>
        <v>104400</v>
      </c>
      <c r="K90" s="70">
        <v>0.4</v>
      </c>
      <c r="L90" s="72">
        <f t="shared" si="7"/>
        <v>69600</v>
      </c>
    </row>
    <row r="91" spans="1:12" ht="16.5" customHeight="1">
      <c r="A91" s="14">
        <v>87</v>
      </c>
      <c r="B91" s="10" t="s">
        <v>276</v>
      </c>
      <c r="C91" s="6" t="s">
        <v>190</v>
      </c>
      <c r="D91" s="14">
        <v>120</v>
      </c>
      <c r="E91" s="55">
        <v>3</v>
      </c>
      <c r="F91" s="14">
        <v>2010</v>
      </c>
      <c r="G91" s="43">
        <f>'Roads, 2012'!G91</f>
        <v>90000</v>
      </c>
      <c r="H91" s="43">
        <f t="shared" si="4"/>
        <v>36000</v>
      </c>
      <c r="I91" s="43">
        <f t="shared" si="5"/>
        <v>54000</v>
      </c>
      <c r="J91" s="44">
        <f t="shared" si="6"/>
        <v>32400</v>
      </c>
      <c r="K91" s="70">
        <v>0.4</v>
      </c>
      <c r="L91" s="72">
        <f t="shared" si="7"/>
        <v>21600</v>
      </c>
    </row>
    <row r="92" spans="1:12" ht="15">
      <c r="A92" s="14">
        <v>88</v>
      </c>
      <c r="B92" s="10" t="s">
        <v>277</v>
      </c>
      <c r="C92" s="6" t="s">
        <v>190</v>
      </c>
      <c r="D92" s="14">
        <v>110</v>
      </c>
      <c r="E92" s="55">
        <v>3</v>
      </c>
      <c r="F92" s="14">
        <v>2010</v>
      </c>
      <c r="G92" s="43">
        <f>'Roads, 2012'!G92</f>
        <v>75000</v>
      </c>
      <c r="H92" s="43">
        <f t="shared" si="4"/>
        <v>30000</v>
      </c>
      <c r="I92" s="43">
        <f t="shared" si="5"/>
        <v>45000</v>
      </c>
      <c r="J92" s="44">
        <f t="shared" si="6"/>
        <v>27000</v>
      </c>
      <c r="K92" s="70">
        <v>0.4</v>
      </c>
      <c r="L92" s="72">
        <f t="shared" si="7"/>
        <v>18000</v>
      </c>
    </row>
    <row r="93" spans="1:12" ht="15">
      <c r="A93" s="14">
        <v>89</v>
      </c>
      <c r="B93" s="10" t="s">
        <v>278</v>
      </c>
      <c r="C93" s="6" t="s">
        <v>209</v>
      </c>
      <c r="D93" s="14">
        <v>90</v>
      </c>
      <c r="E93" s="55">
        <v>3</v>
      </c>
      <c r="F93" s="14">
        <v>2010</v>
      </c>
      <c r="G93" s="43">
        <f>'Roads, 2012'!G93</f>
        <v>70000</v>
      </c>
      <c r="H93" s="43">
        <f t="shared" si="4"/>
        <v>28000</v>
      </c>
      <c r="I93" s="43">
        <f t="shared" si="5"/>
        <v>42000</v>
      </c>
      <c r="J93" s="44">
        <f t="shared" si="6"/>
        <v>25200</v>
      </c>
      <c r="K93" s="70">
        <v>0.4</v>
      </c>
      <c r="L93" s="72">
        <f t="shared" si="7"/>
        <v>16800</v>
      </c>
    </row>
    <row r="94" spans="1:12" ht="15.75">
      <c r="A94" s="14">
        <v>90</v>
      </c>
      <c r="B94" s="17" t="s">
        <v>226</v>
      </c>
      <c r="C94" s="6" t="s">
        <v>190</v>
      </c>
      <c r="D94" s="18">
        <v>593</v>
      </c>
      <c r="E94" s="68">
        <v>4.5</v>
      </c>
      <c r="F94" s="19">
        <v>2010</v>
      </c>
      <c r="G94" s="43">
        <f>'Roads, 2012'!G94</f>
        <v>2390000</v>
      </c>
      <c r="H94" s="43">
        <f t="shared" si="4"/>
        <v>956000</v>
      </c>
      <c r="I94" s="43">
        <f t="shared" si="5"/>
        <v>1434000</v>
      </c>
      <c r="J94" s="44">
        <f t="shared" si="6"/>
        <v>860400</v>
      </c>
      <c r="K94" s="70">
        <v>0.4</v>
      </c>
      <c r="L94" s="72">
        <f t="shared" si="7"/>
        <v>573600</v>
      </c>
    </row>
    <row r="95" spans="1:12" ht="15.75">
      <c r="A95" s="14">
        <v>91</v>
      </c>
      <c r="B95" s="17" t="s">
        <v>286</v>
      </c>
      <c r="C95" s="6" t="s">
        <v>190</v>
      </c>
      <c r="D95" s="18">
        <v>945</v>
      </c>
      <c r="E95" s="68">
        <v>4.5</v>
      </c>
      <c r="F95" s="19">
        <v>2010</v>
      </c>
      <c r="G95" s="43">
        <f>'Roads, 2012'!G95</f>
        <v>2510000</v>
      </c>
      <c r="H95" s="43">
        <f t="shared" si="4"/>
        <v>1004000</v>
      </c>
      <c r="I95" s="43">
        <f t="shared" si="5"/>
        <v>1506000</v>
      </c>
      <c r="J95" s="44">
        <f t="shared" si="6"/>
        <v>903600</v>
      </c>
      <c r="K95" s="70">
        <v>0.4</v>
      </c>
      <c r="L95" s="72">
        <f t="shared" si="7"/>
        <v>602400</v>
      </c>
    </row>
    <row r="96" spans="1:12" ht="15.75">
      <c r="A96" s="14">
        <v>92</v>
      </c>
      <c r="B96" s="17" t="s">
        <v>203</v>
      </c>
      <c r="C96" s="6" t="s">
        <v>190</v>
      </c>
      <c r="D96" s="18">
        <v>550</v>
      </c>
      <c r="E96" s="68">
        <v>4.5</v>
      </c>
      <c r="F96" s="19">
        <v>2010</v>
      </c>
      <c r="G96" s="43">
        <f>'Roads, 2012'!G96</f>
        <v>2830000</v>
      </c>
      <c r="H96" s="43">
        <f t="shared" si="4"/>
        <v>1132000</v>
      </c>
      <c r="I96" s="43">
        <f t="shared" si="5"/>
        <v>1698000</v>
      </c>
      <c r="J96" s="44">
        <f t="shared" si="6"/>
        <v>1018800</v>
      </c>
      <c r="K96" s="70">
        <v>0.4</v>
      </c>
      <c r="L96" s="72">
        <f t="shared" si="7"/>
        <v>679200</v>
      </c>
    </row>
    <row r="97" spans="1:12" ht="15.75">
      <c r="A97" s="14">
        <v>93</v>
      </c>
      <c r="B97" s="17" t="s">
        <v>147</v>
      </c>
      <c r="C97" s="6" t="s">
        <v>190</v>
      </c>
      <c r="D97" s="18">
        <v>997</v>
      </c>
      <c r="E97" s="68">
        <v>4.5</v>
      </c>
      <c r="F97" s="19">
        <v>2010</v>
      </c>
      <c r="G97" s="43">
        <f>'Roads, 2012'!G97</f>
        <v>2570000</v>
      </c>
      <c r="H97" s="43">
        <f t="shared" si="4"/>
        <v>1028000</v>
      </c>
      <c r="I97" s="43">
        <f t="shared" si="5"/>
        <v>1542000</v>
      </c>
      <c r="J97" s="44">
        <f t="shared" si="6"/>
        <v>925200</v>
      </c>
      <c r="K97" s="70">
        <v>0.4</v>
      </c>
      <c r="L97" s="72">
        <f t="shared" si="7"/>
        <v>616800</v>
      </c>
    </row>
    <row r="98" spans="1:12" ht="15.75">
      <c r="A98" s="14">
        <v>94</v>
      </c>
      <c r="B98" s="17" t="s">
        <v>191</v>
      </c>
      <c r="C98" s="6" t="s">
        <v>190</v>
      </c>
      <c r="D98" s="18">
        <v>625</v>
      </c>
      <c r="E98" s="68">
        <v>4.5</v>
      </c>
      <c r="F98" s="19">
        <v>2010</v>
      </c>
      <c r="G98" s="43">
        <f>'Roads, 2012'!G98</f>
        <v>1610000</v>
      </c>
      <c r="H98" s="43">
        <f t="shared" si="4"/>
        <v>644000</v>
      </c>
      <c r="I98" s="43">
        <f t="shared" si="5"/>
        <v>966000</v>
      </c>
      <c r="J98" s="44">
        <f t="shared" si="6"/>
        <v>579600</v>
      </c>
      <c r="K98" s="70">
        <v>0.4</v>
      </c>
      <c r="L98" s="72">
        <f t="shared" si="7"/>
        <v>386400</v>
      </c>
    </row>
    <row r="99" spans="1:12" ht="15.75">
      <c r="A99" s="14">
        <v>95</v>
      </c>
      <c r="B99" s="17" t="s">
        <v>287</v>
      </c>
      <c r="C99" s="6" t="s">
        <v>190</v>
      </c>
      <c r="D99" s="18">
        <v>460</v>
      </c>
      <c r="E99" s="68">
        <v>4.5</v>
      </c>
      <c r="F99" s="19">
        <v>2010</v>
      </c>
      <c r="G99" s="43">
        <f>'Roads, 2012'!G99</f>
        <v>1830000</v>
      </c>
      <c r="H99" s="43">
        <f t="shared" si="4"/>
        <v>732000</v>
      </c>
      <c r="I99" s="43">
        <f t="shared" si="5"/>
        <v>1098000</v>
      </c>
      <c r="J99" s="44">
        <f t="shared" si="6"/>
        <v>658800</v>
      </c>
      <c r="K99" s="70">
        <v>0.4</v>
      </c>
      <c r="L99" s="72">
        <f t="shared" si="7"/>
        <v>439200</v>
      </c>
    </row>
    <row r="100" spans="1:12" ht="15.75">
      <c r="A100" s="14">
        <v>96</v>
      </c>
      <c r="B100" s="23" t="s">
        <v>196</v>
      </c>
      <c r="C100" s="24" t="s">
        <v>190</v>
      </c>
      <c r="D100" s="25">
        <v>1.265</v>
      </c>
      <c r="E100" s="68">
        <v>4.5</v>
      </c>
      <c r="F100" s="19">
        <v>2010</v>
      </c>
      <c r="G100" s="43">
        <f>'Roads, 2012'!G100</f>
        <v>3570000</v>
      </c>
      <c r="H100" s="43">
        <f t="shared" si="4"/>
        <v>1428000</v>
      </c>
      <c r="I100" s="43">
        <f t="shared" si="5"/>
        <v>2142000</v>
      </c>
      <c r="J100" s="44">
        <f t="shared" si="6"/>
        <v>1285200</v>
      </c>
      <c r="K100" s="70">
        <v>0.4</v>
      </c>
      <c r="L100" s="72">
        <f t="shared" si="7"/>
        <v>856800</v>
      </c>
    </row>
    <row r="101" spans="1:12" ht="15.75">
      <c r="A101" s="14">
        <v>97</v>
      </c>
      <c r="B101" s="23" t="s">
        <v>288</v>
      </c>
      <c r="C101" s="24" t="s">
        <v>190</v>
      </c>
      <c r="D101" s="18">
        <v>464</v>
      </c>
      <c r="E101" s="68">
        <v>4.5</v>
      </c>
      <c r="F101" s="19">
        <v>2010</v>
      </c>
      <c r="G101" s="43">
        <f>'Roads, 2012'!G101</f>
        <v>1210000</v>
      </c>
      <c r="H101" s="43">
        <f t="shared" si="4"/>
        <v>484000</v>
      </c>
      <c r="I101" s="43">
        <f t="shared" si="5"/>
        <v>726000</v>
      </c>
      <c r="J101" s="44">
        <f t="shared" si="6"/>
        <v>435600</v>
      </c>
      <c r="K101" s="70">
        <v>0.4</v>
      </c>
      <c r="L101" s="72">
        <f t="shared" si="7"/>
        <v>290400</v>
      </c>
    </row>
    <row r="102" spans="1:12" ht="15.75">
      <c r="A102" s="14">
        <v>98</v>
      </c>
      <c r="B102" s="23" t="s">
        <v>291</v>
      </c>
      <c r="C102" s="24" t="s">
        <v>190</v>
      </c>
      <c r="D102" s="18">
        <v>515</v>
      </c>
      <c r="E102" s="68">
        <v>4.5</v>
      </c>
      <c r="F102" s="19">
        <v>2010</v>
      </c>
      <c r="G102" s="43">
        <f>'Roads, 2012'!G102</f>
        <v>1440000</v>
      </c>
      <c r="H102" s="43">
        <f t="shared" si="4"/>
        <v>576000</v>
      </c>
      <c r="I102" s="43">
        <f t="shared" si="5"/>
        <v>864000</v>
      </c>
      <c r="J102" s="44">
        <f t="shared" si="6"/>
        <v>518400</v>
      </c>
      <c r="K102" s="70">
        <v>0.4</v>
      </c>
      <c r="L102" s="72">
        <f t="shared" si="7"/>
        <v>345600</v>
      </c>
    </row>
    <row r="103" spans="1:12" s="35" customFormat="1" ht="15">
      <c r="A103" s="14">
        <v>99</v>
      </c>
      <c r="B103" s="15" t="s">
        <v>423</v>
      </c>
      <c r="C103" s="6" t="s">
        <v>190</v>
      </c>
      <c r="D103" s="14">
        <v>2700</v>
      </c>
      <c r="E103" s="55">
        <v>4.5</v>
      </c>
      <c r="F103" s="14">
        <v>2011</v>
      </c>
      <c r="G103" s="43">
        <f>'Roads, 2012'!G103</f>
        <v>3700000</v>
      </c>
      <c r="H103" s="43">
        <f t="shared" si="4"/>
        <v>1480000</v>
      </c>
      <c r="I103" s="43">
        <f t="shared" si="5"/>
        <v>2220000</v>
      </c>
      <c r="J103" s="44">
        <f t="shared" si="6"/>
        <v>1332000</v>
      </c>
      <c r="K103" s="70">
        <v>0.4</v>
      </c>
      <c r="L103" s="72">
        <f t="shared" si="7"/>
        <v>888000</v>
      </c>
    </row>
    <row r="104" spans="1:12" s="35" customFormat="1" ht="16.5" customHeight="1">
      <c r="A104" s="14">
        <v>100</v>
      </c>
      <c r="B104" s="6" t="s">
        <v>424</v>
      </c>
      <c r="C104" s="6" t="s">
        <v>190</v>
      </c>
      <c r="D104" s="14">
        <v>1000</v>
      </c>
      <c r="E104" s="55">
        <v>3.6</v>
      </c>
      <c r="F104" s="14">
        <v>2011</v>
      </c>
      <c r="G104" s="43">
        <f>'Roads, 2012'!G104</f>
        <v>1000000</v>
      </c>
      <c r="H104" s="43">
        <f t="shared" si="4"/>
        <v>400000</v>
      </c>
      <c r="I104" s="43">
        <f t="shared" si="5"/>
        <v>600000</v>
      </c>
      <c r="J104" s="44">
        <f t="shared" si="6"/>
        <v>360000</v>
      </c>
      <c r="K104" s="70">
        <v>0.4</v>
      </c>
      <c r="L104" s="72">
        <f>ROUND(I104*K104,)</f>
        <v>240000</v>
      </c>
    </row>
    <row r="105" spans="1:12" s="35" customFormat="1" ht="15">
      <c r="A105" s="14"/>
      <c r="B105" s="15" t="s">
        <v>555</v>
      </c>
      <c r="C105" s="6"/>
      <c r="D105" s="14"/>
      <c r="E105" s="55"/>
      <c r="F105" s="14"/>
      <c r="G105" s="43">
        <f>'Roads, 2012'!G105</f>
        <v>0</v>
      </c>
      <c r="H105" s="43"/>
      <c r="I105" s="43"/>
      <c r="J105" s="2"/>
      <c r="K105" s="36"/>
      <c r="L105" s="36"/>
    </row>
    <row r="106" spans="1:12" s="35" customFormat="1" ht="15">
      <c r="A106" s="14">
        <v>101</v>
      </c>
      <c r="B106" s="15" t="s">
        <v>22</v>
      </c>
      <c r="C106" s="6" t="s">
        <v>187</v>
      </c>
      <c r="D106" s="14">
        <v>310</v>
      </c>
      <c r="E106" s="55">
        <v>3.6</v>
      </c>
      <c r="F106" s="14">
        <v>2003</v>
      </c>
      <c r="G106" s="43">
        <f>'Roads, 2012'!G106</f>
        <v>290000</v>
      </c>
      <c r="H106" s="45">
        <f>G106*K106</f>
        <v>72500</v>
      </c>
      <c r="I106" s="45">
        <f>G106-H106</f>
        <v>217500</v>
      </c>
      <c r="J106" s="44">
        <f aca="true" t="shared" si="8" ref="J106:J125">I106-L106</f>
        <v>163125</v>
      </c>
      <c r="K106" s="71">
        <v>0.25</v>
      </c>
      <c r="L106" s="72">
        <f>ROUND(I106*K106,)</f>
        <v>54375</v>
      </c>
    </row>
    <row r="107" spans="1:12" s="35" customFormat="1" ht="15">
      <c r="A107" s="14">
        <v>102</v>
      </c>
      <c r="B107" s="15" t="s">
        <v>188</v>
      </c>
      <c r="C107" s="6" t="s">
        <v>187</v>
      </c>
      <c r="D107" s="14">
        <v>180</v>
      </c>
      <c r="E107" s="55">
        <v>3</v>
      </c>
      <c r="F107" s="14">
        <v>2003</v>
      </c>
      <c r="G107" s="43">
        <f>'Roads, 2012'!G107</f>
        <v>175000</v>
      </c>
      <c r="H107" s="45">
        <f aca="true" t="shared" si="9" ref="H107:H125">G107*K107</f>
        <v>43750</v>
      </c>
      <c r="I107" s="45">
        <f aca="true" t="shared" si="10" ref="I107:I125">G107-H107</f>
        <v>131250</v>
      </c>
      <c r="J107" s="44">
        <f t="shared" si="8"/>
        <v>98437</v>
      </c>
      <c r="K107" s="71">
        <v>0.25</v>
      </c>
      <c r="L107" s="72">
        <f aca="true" t="shared" si="11" ref="L107:L125">ROUND(I107*K107,)</f>
        <v>32813</v>
      </c>
    </row>
    <row r="108" spans="1:12" s="35" customFormat="1" ht="30">
      <c r="A108" s="14">
        <v>103</v>
      </c>
      <c r="B108" s="10" t="s">
        <v>217</v>
      </c>
      <c r="C108" s="6" t="s">
        <v>187</v>
      </c>
      <c r="D108" s="14">
        <v>50</v>
      </c>
      <c r="E108" s="55">
        <v>3</v>
      </c>
      <c r="F108" s="14">
        <v>2005</v>
      </c>
      <c r="G108" s="43">
        <f>'Roads, 2012'!G108</f>
        <v>62000</v>
      </c>
      <c r="H108" s="45">
        <f t="shared" si="9"/>
        <v>15500</v>
      </c>
      <c r="I108" s="45">
        <f t="shared" si="10"/>
        <v>46500</v>
      </c>
      <c r="J108" s="44">
        <f t="shared" si="8"/>
        <v>34875</v>
      </c>
      <c r="K108" s="71">
        <v>0.25</v>
      </c>
      <c r="L108" s="72">
        <f t="shared" si="11"/>
        <v>11625</v>
      </c>
    </row>
    <row r="109" spans="1:12" s="35" customFormat="1" ht="15">
      <c r="A109" s="14">
        <v>104</v>
      </c>
      <c r="B109" s="10" t="s">
        <v>230</v>
      </c>
      <c r="C109" s="6" t="s">
        <v>187</v>
      </c>
      <c r="D109" s="14">
        <v>70</v>
      </c>
      <c r="E109" s="55">
        <v>3</v>
      </c>
      <c r="F109" s="14">
        <v>2007</v>
      </c>
      <c r="G109" s="43">
        <f>'Roads, 2012'!G109</f>
        <v>90000</v>
      </c>
      <c r="H109" s="45">
        <f t="shared" si="9"/>
        <v>22500</v>
      </c>
      <c r="I109" s="45">
        <f t="shared" si="10"/>
        <v>67500</v>
      </c>
      <c r="J109" s="44">
        <f t="shared" si="8"/>
        <v>50625</v>
      </c>
      <c r="K109" s="71">
        <v>0.25</v>
      </c>
      <c r="L109" s="72">
        <f t="shared" si="11"/>
        <v>16875</v>
      </c>
    </row>
    <row r="110" spans="1:12" s="35" customFormat="1" ht="15">
      <c r="A110" s="14">
        <v>105</v>
      </c>
      <c r="B110" s="10" t="s">
        <v>162</v>
      </c>
      <c r="C110" s="6" t="s">
        <v>187</v>
      </c>
      <c r="D110" s="14">
        <v>25</v>
      </c>
      <c r="E110" s="55">
        <v>3.6</v>
      </c>
      <c r="F110" s="14">
        <v>2007</v>
      </c>
      <c r="G110" s="43">
        <f>'Roads, 2012'!G110</f>
        <v>60000</v>
      </c>
      <c r="H110" s="45">
        <f t="shared" si="9"/>
        <v>15000</v>
      </c>
      <c r="I110" s="45">
        <f t="shared" si="10"/>
        <v>45000</v>
      </c>
      <c r="J110" s="44">
        <f t="shared" si="8"/>
        <v>33750</v>
      </c>
      <c r="K110" s="71">
        <v>0.25</v>
      </c>
      <c r="L110" s="72">
        <f t="shared" si="11"/>
        <v>11250</v>
      </c>
    </row>
    <row r="111" spans="1:12" s="35" customFormat="1" ht="15">
      <c r="A111" s="14">
        <v>106</v>
      </c>
      <c r="B111" s="10" t="s">
        <v>233</v>
      </c>
      <c r="C111" s="6" t="s">
        <v>187</v>
      </c>
      <c r="D111" s="14">
        <v>150</v>
      </c>
      <c r="E111" s="55">
        <v>1.5</v>
      </c>
      <c r="F111" s="14">
        <v>2007</v>
      </c>
      <c r="G111" s="43">
        <f>'Roads, 2012'!G111</f>
        <v>120000</v>
      </c>
      <c r="H111" s="45">
        <f t="shared" si="9"/>
        <v>30000</v>
      </c>
      <c r="I111" s="45">
        <f t="shared" si="10"/>
        <v>90000</v>
      </c>
      <c r="J111" s="44">
        <f t="shared" si="8"/>
        <v>67500</v>
      </c>
      <c r="K111" s="71">
        <v>0.25</v>
      </c>
      <c r="L111" s="72">
        <f t="shared" si="11"/>
        <v>22500</v>
      </c>
    </row>
    <row r="112" spans="1:12" s="35" customFormat="1" ht="15">
      <c r="A112" s="14">
        <v>107</v>
      </c>
      <c r="B112" s="10" t="s">
        <v>238</v>
      </c>
      <c r="C112" s="6" t="s">
        <v>187</v>
      </c>
      <c r="D112" s="14">
        <v>20</v>
      </c>
      <c r="E112" s="55">
        <v>3</v>
      </c>
      <c r="F112" s="14">
        <v>2007</v>
      </c>
      <c r="G112" s="43">
        <f>'Roads, 2012'!G112</f>
        <v>50000</v>
      </c>
      <c r="H112" s="45">
        <f t="shared" si="9"/>
        <v>12500</v>
      </c>
      <c r="I112" s="45">
        <f t="shared" si="10"/>
        <v>37500</v>
      </c>
      <c r="J112" s="44">
        <f t="shared" si="8"/>
        <v>28125</v>
      </c>
      <c r="K112" s="71">
        <v>0.25</v>
      </c>
      <c r="L112" s="72">
        <f t="shared" si="11"/>
        <v>9375</v>
      </c>
    </row>
    <row r="113" spans="1:12" s="35" customFormat="1" ht="15">
      <c r="A113" s="14">
        <v>108</v>
      </c>
      <c r="B113" s="10" t="s">
        <v>164</v>
      </c>
      <c r="C113" s="6" t="s">
        <v>187</v>
      </c>
      <c r="D113" s="14">
        <v>85</v>
      </c>
      <c r="E113" s="55">
        <v>3.6</v>
      </c>
      <c r="F113" s="14">
        <v>2008</v>
      </c>
      <c r="G113" s="43">
        <f>'Roads, 2012'!G113</f>
        <v>200000</v>
      </c>
      <c r="H113" s="45">
        <f t="shared" si="9"/>
        <v>50000</v>
      </c>
      <c r="I113" s="45">
        <f t="shared" si="10"/>
        <v>150000</v>
      </c>
      <c r="J113" s="44">
        <f t="shared" si="8"/>
        <v>112500</v>
      </c>
      <c r="K113" s="71">
        <v>0.25</v>
      </c>
      <c r="L113" s="72">
        <f t="shared" si="11"/>
        <v>37500</v>
      </c>
    </row>
    <row r="114" spans="1:12" s="35" customFormat="1" ht="15">
      <c r="A114" s="14">
        <v>109</v>
      </c>
      <c r="B114" s="10" t="s">
        <v>262</v>
      </c>
      <c r="C114" s="6" t="s">
        <v>187</v>
      </c>
      <c r="D114" s="14">
        <v>130</v>
      </c>
      <c r="E114" s="55">
        <v>4</v>
      </c>
      <c r="F114" s="14">
        <v>2009</v>
      </c>
      <c r="G114" s="43">
        <f>'Roads, 2012'!G114</f>
        <v>240000</v>
      </c>
      <c r="H114" s="45">
        <f t="shared" si="9"/>
        <v>60000</v>
      </c>
      <c r="I114" s="45">
        <f t="shared" si="10"/>
        <v>180000</v>
      </c>
      <c r="J114" s="44">
        <f t="shared" si="8"/>
        <v>135000</v>
      </c>
      <c r="K114" s="71">
        <v>0.25</v>
      </c>
      <c r="L114" s="72">
        <f t="shared" si="11"/>
        <v>45000</v>
      </c>
    </row>
    <row r="115" spans="1:12" s="35" customFormat="1" ht="15">
      <c r="A115" s="14">
        <v>110</v>
      </c>
      <c r="B115" s="10" t="s">
        <v>164</v>
      </c>
      <c r="C115" s="6" t="s">
        <v>187</v>
      </c>
      <c r="D115" s="14">
        <v>65</v>
      </c>
      <c r="E115" s="55">
        <v>3.6</v>
      </c>
      <c r="F115" s="14">
        <v>2009</v>
      </c>
      <c r="G115" s="43">
        <f>'Roads, 2012'!G115</f>
        <v>100000</v>
      </c>
      <c r="H115" s="45">
        <f t="shared" si="9"/>
        <v>25000</v>
      </c>
      <c r="I115" s="45">
        <f t="shared" si="10"/>
        <v>75000</v>
      </c>
      <c r="J115" s="44">
        <f t="shared" si="8"/>
        <v>56250</v>
      </c>
      <c r="K115" s="71">
        <v>0.25</v>
      </c>
      <c r="L115" s="72">
        <f t="shared" si="11"/>
        <v>18750</v>
      </c>
    </row>
    <row r="116" spans="1:12" s="35" customFormat="1" ht="15">
      <c r="A116" s="14">
        <v>111</v>
      </c>
      <c r="B116" s="10" t="s">
        <v>263</v>
      </c>
      <c r="C116" s="6" t="s">
        <v>187</v>
      </c>
      <c r="D116" s="14">
        <v>260</v>
      </c>
      <c r="E116" s="55">
        <v>3</v>
      </c>
      <c r="F116" s="14">
        <v>2009</v>
      </c>
      <c r="G116" s="43">
        <f>'Roads, 2012'!G116</f>
        <v>490000</v>
      </c>
      <c r="H116" s="45">
        <f t="shared" si="9"/>
        <v>122500</v>
      </c>
      <c r="I116" s="45">
        <f t="shared" si="10"/>
        <v>367500</v>
      </c>
      <c r="J116" s="44">
        <f t="shared" si="8"/>
        <v>275625</v>
      </c>
      <c r="K116" s="71">
        <v>0.25</v>
      </c>
      <c r="L116" s="72">
        <f t="shared" si="11"/>
        <v>91875</v>
      </c>
    </row>
    <row r="117" spans="1:12" s="35" customFormat="1" ht="15">
      <c r="A117" s="14">
        <v>112</v>
      </c>
      <c r="B117" s="10" t="s">
        <v>264</v>
      </c>
      <c r="C117" s="6" t="s">
        <v>187</v>
      </c>
      <c r="D117" s="14">
        <v>80</v>
      </c>
      <c r="E117" s="55">
        <v>3</v>
      </c>
      <c r="F117" s="14">
        <v>2009</v>
      </c>
      <c r="G117" s="43">
        <f>'Roads, 2012'!G117</f>
        <v>130000</v>
      </c>
      <c r="H117" s="45">
        <f t="shared" si="9"/>
        <v>32500</v>
      </c>
      <c r="I117" s="45">
        <f t="shared" si="10"/>
        <v>97500</v>
      </c>
      <c r="J117" s="44">
        <f t="shared" si="8"/>
        <v>73125</v>
      </c>
      <c r="K117" s="71">
        <v>0.25</v>
      </c>
      <c r="L117" s="72">
        <f t="shared" si="11"/>
        <v>24375</v>
      </c>
    </row>
    <row r="118" spans="1:12" s="35" customFormat="1" ht="15">
      <c r="A118" s="14">
        <v>113</v>
      </c>
      <c r="B118" s="10" t="s">
        <v>240</v>
      </c>
      <c r="C118" s="6" t="s">
        <v>187</v>
      </c>
      <c r="D118" s="14">
        <v>240</v>
      </c>
      <c r="E118" s="55">
        <v>3.6</v>
      </c>
      <c r="F118" s="14">
        <v>2009</v>
      </c>
      <c r="G118" s="43">
        <f>'Roads, 2012'!G118</f>
        <v>240000</v>
      </c>
      <c r="H118" s="45">
        <f t="shared" si="9"/>
        <v>60000</v>
      </c>
      <c r="I118" s="45">
        <f t="shared" si="10"/>
        <v>180000</v>
      </c>
      <c r="J118" s="44">
        <f t="shared" si="8"/>
        <v>135000</v>
      </c>
      <c r="K118" s="71">
        <v>0.25</v>
      </c>
      <c r="L118" s="72">
        <f t="shared" si="11"/>
        <v>45000</v>
      </c>
    </row>
    <row r="119" spans="1:12" s="35" customFormat="1" ht="15.75">
      <c r="A119" s="14">
        <v>114</v>
      </c>
      <c r="B119" s="17" t="s">
        <v>285</v>
      </c>
      <c r="C119" s="6" t="s">
        <v>187</v>
      </c>
      <c r="D119" s="18">
        <v>374</v>
      </c>
      <c r="E119" s="68">
        <v>6.1</v>
      </c>
      <c r="F119" s="19">
        <v>2010</v>
      </c>
      <c r="G119" s="43">
        <f>'Roads, 2012'!G119</f>
        <v>3500000</v>
      </c>
      <c r="H119" s="45">
        <f t="shared" si="9"/>
        <v>875000</v>
      </c>
      <c r="I119" s="45">
        <f t="shared" si="10"/>
        <v>2625000</v>
      </c>
      <c r="J119" s="44">
        <f t="shared" si="8"/>
        <v>1968750</v>
      </c>
      <c r="K119" s="71">
        <v>0.25</v>
      </c>
      <c r="L119" s="72">
        <f t="shared" si="11"/>
        <v>656250</v>
      </c>
    </row>
    <row r="120" spans="1:12" s="35" customFormat="1" ht="15.75">
      <c r="A120" s="14">
        <v>115</v>
      </c>
      <c r="B120" s="23" t="s">
        <v>289</v>
      </c>
      <c r="C120" s="24" t="s">
        <v>187</v>
      </c>
      <c r="D120" s="18">
        <v>552</v>
      </c>
      <c r="E120" s="68">
        <v>3</v>
      </c>
      <c r="F120" s="19">
        <v>2010</v>
      </c>
      <c r="G120" s="43">
        <f>'Roads, 2012'!G120</f>
        <v>1210000</v>
      </c>
      <c r="H120" s="45">
        <f t="shared" si="9"/>
        <v>302500</v>
      </c>
      <c r="I120" s="45">
        <f t="shared" si="10"/>
        <v>907500</v>
      </c>
      <c r="J120" s="44">
        <f t="shared" si="8"/>
        <v>680625</v>
      </c>
      <c r="K120" s="71">
        <v>0.25</v>
      </c>
      <c r="L120" s="72">
        <f t="shared" si="11"/>
        <v>226875</v>
      </c>
    </row>
    <row r="121" spans="1:12" s="35" customFormat="1" ht="15.75">
      <c r="A121" s="14">
        <v>116</v>
      </c>
      <c r="B121" s="23" t="s">
        <v>215</v>
      </c>
      <c r="C121" s="24" t="s">
        <v>187</v>
      </c>
      <c r="D121" s="18">
        <v>453</v>
      </c>
      <c r="E121" s="68">
        <v>3.6</v>
      </c>
      <c r="F121" s="19">
        <v>2010</v>
      </c>
      <c r="G121" s="43">
        <f>'Roads, 2012'!G121</f>
        <v>1230000</v>
      </c>
      <c r="H121" s="45">
        <f t="shared" si="9"/>
        <v>307500</v>
      </c>
      <c r="I121" s="45">
        <f t="shared" si="10"/>
        <v>922500</v>
      </c>
      <c r="J121" s="44">
        <f t="shared" si="8"/>
        <v>691875</v>
      </c>
      <c r="K121" s="71">
        <v>0.25</v>
      </c>
      <c r="L121" s="72">
        <f t="shared" si="11"/>
        <v>230625</v>
      </c>
    </row>
    <row r="122" spans="1:12" s="35" customFormat="1" ht="15.75">
      <c r="A122" s="14">
        <v>117</v>
      </c>
      <c r="B122" s="23" t="s">
        <v>22</v>
      </c>
      <c r="C122" s="24" t="s">
        <v>187</v>
      </c>
      <c r="D122" s="18">
        <v>505</v>
      </c>
      <c r="E122" s="68">
        <v>3.6</v>
      </c>
      <c r="F122" s="19">
        <v>2010</v>
      </c>
      <c r="G122" s="43">
        <f>'Roads, 2012'!G122</f>
        <v>1260000</v>
      </c>
      <c r="H122" s="45">
        <f t="shared" si="9"/>
        <v>315000</v>
      </c>
      <c r="I122" s="45">
        <f t="shared" si="10"/>
        <v>945000</v>
      </c>
      <c r="J122" s="44">
        <f t="shared" si="8"/>
        <v>708750</v>
      </c>
      <c r="K122" s="71">
        <v>0.25</v>
      </c>
      <c r="L122" s="72">
        <f t="shared" si="11"/>
        <v>236250</v>
      </c>
    </row>
    <row r="123" spans="1:12" s="35" customFormat="1" ht="15.75">
      <c r="A123" s="14">
        <v>118</v>
      </c>
      <c r="B123" s="23" t="s">
        <v>240</v>
      </c>
      <c r="C123" s="24" t="s">
        <v>187</v>
      </c>
      <c r="D123" s="18">
        <v>377</v>
      </c>
      <c r="E123" s="68">
        <v>3.6</v>
      </c>
      <c r="F123" s="19">
        <v>2010</v>
      </c>
      <c r="G123" s="43">
        <f>'Roads, 2012'!G123</f>
        <v>1040000</v>
      </c>
      <c r="H123" s="45">
        <f t="shared" si="9"/>
        <v>260000</v>
      </c>
      <c r="I123" s="45">
        <f t="shared" si="10"/>
        <v>780000</v>
      </c>
      <c r="J123" s="44">
        <f t="shared" si="8"/>
        <v>585000</v>
      </c>
      <c r="K123" s="71">
        <v>0.25</v>
      </c>
      <c r="L123" s="72">
        <f t="shared" si="11"/>
        <v>195000</v>
      </c>
    </row>
    <row r="124" spans="1:12" s="35" customFormat="1" ht="15.75">
      <c r="A124" s="14">
        <v>119</v>
      </c>
      <c r="B124" s="23" t="s">
        <v>290</v>
      </c>
      <c r="C124" s="24" t="s">
        <v>187</v>
      </c>
      <c r="D124" s="18">
        <v>670</v>
      </c>
      <c r="E124" s="68">
        <v>3.6</v>
      </c>
      <c r="F124" s="19">
        <v>2010</v>
      </c>
      <c r="G124" s="43">
        <f>'Roads, 2012'!G124</f>
        <v>1690000</v>
      </c>
      <c r="H124" s="45">
        <f t="shared" si="9"/>
        <v>422500</v>
      </c>
      <c r="I124" s="45">
        <f t="shared" si="10"/>
        <v>1267500</v>
      </c>
      <c r="J124" s="44">
        <f t="shared" si="8"/>
        <v>950625</v>
      </c>
      <c r="K124" s="71">
        <v>0.25</v>
      </c>
      <c r="L124" s="72">
        <f t="shared" si="11"/>
        <v>316875</v>
      </c>
    </row>
    <row r="125" spans="1:12" s="35" customFormat="1" ht="15.75">
      <c r="A125" s="14">
        <v>120</v>
      </c>
      <c r="B125" s="23" t="s">
        <v>558</v>
      </c>
      <c r="C125" s="24" t="s">
        <v>187</v>
      </c>
      <c r="D125" s="18">
        <v>120</v>
      </c>
      <c r="E125" s="68">
        <v>3</v>
      </c>
      <c r="F125" s="19">
        <v>2012</v>
      </c>
      <c r="G125" s="43">
        <f>'Roads, 2012'!G125</f>
        <v>250000</v>
      </c>
      <c r="H125" s="45">
        <f t="shared" si="9"/>
        <v>62500</v>
      </c>
      <c r="I125" s="45">
        <f t="shared" si="10"/>
        <v>187500</v>
      </c>
      <c r="J125" s="44">
        <f t="shared" si="8"/>
        <v>140625</v>
      </c>
      <c r="K125" s="71">
        <v>0.25</v>
      </c>
      <c r="L125" s="72">
        <f t="shared" si="11"/>
        <v>46875</v>
      </c>
    </row>
    <row r="126" spans="1:12" s="35" customFormat="1" ht="15.75" customHeight="1">
      <c r="A126" s="14"/>
      <c r="B126" s="6" t="s">
        <v>425</v>
      </c>
      <c r="C126" s="6"/>
      <c r="D126" s="14"/>
      <c r="E126" s="14"/>
      <c r="F126" s="14"/>
      <c r="G126" s="43">
        <f>SUM(G5:G125)</f>
        <v>60489000</v>
      </c>
      <c r="H126" s="43">
        <f>SUM(H5:H125)</f>
        <v>22331550</v>
      </c>
      <c r="I126" s="43">
        <f>SUM(I5:I125)</f>
        <v>38157450</v>
      </c>
      <c r="J126" s="6">
        <f>SUM(J5:J125)</f>
        <v>24292507</v>
      </c>
      <c r="K126" s="36"/>
      <c r="L126" s="36"/>
    </row>
  </sheetData>
  <sheetProtection/>
  <autoFilter ref="C1:C126"/>
  <mergeCells count="3">
    <mergeCell ref="A1:I1"/>
    <mergeCell ref="A2:I2"/>
    <mergeCell ref="A3:I3"/>
  </mergeCells>
  <printOptions/>
  <pageMargins left="1.05" right="0.2" top="0.38" bottom="0.38" header="0.21" footer="0.26"/>
  <pageSetup horizontalDpi="600" verticalDpi="600" orientation="landscape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N127"/>
  <sheetViews>
    <sheetView zoomScalePageLayoutView="0" workbookViewId="0" topLeftCell="A1">
      <selection activeCell="K1" sqref="K1:L16384"/>
    </sheetView>
  </sheetViews>
  <sheetFormatPr defaultColWidth="9.140625" defaultRowHeight="12.75"/>
  <cols>
    <col min="1" max="1" width="5.421875" style="0" customWidth="1"/>
    <col min="2" max="2" width="34.57421875" style="0" customWidth="1"/>
    <col min="3" max="3" width="8.00390625" style="0" customWidth="1"/>
    <col min="4" max="4" width="7.7109375" style="0" customWidth="1"/>
    <col min="5" max="5" width="7.421875" style="0" customWidth="1"/>
    <col min="6" max="6" width="11.8515625" style="0" customWidth="1"/>
    <col min="7" max="7" width="11.140625" style="0" customWidth="1"/>
    <col min="8" max="8" width="11.7109375" style="0" customWidth="1"/>
    <col min="9" max="9" width="11.28125" style="0" customWidth="1"/>
    <col min="10" max="10" width="10.140625" style="0" customWidth="1"/>
    <col min="11" max="12" width="0" style="0" hidden="1" customWidth="1"/>
  </cols>
  <sheetData>
    <row r="1" spans="1:9" ht="18.75" customHeight="1">
      <c r="A1" s="112" t="s">
        <v>405</v>
      </c>
      <c r="B1" s="112"/>
      <c r="C1" s="112"/>
      <c r="D1" s="112"/>
      <c r="E1" s="112"/>
      <c r="F1" s="112"/>
      <c r="G1" s="112"/>
      <c r="H1" s="112"/>
      <c r="I1" s="112"/>
    </row>
    <row r="2" spans="1:9" ht="15.75">
      <c r="A2" s="113" t="s">
        <v>0</v>
      </c>
      <c r="B2" s="113"/>
      <c r="C2" s="113"/>
      <c r="D2" s="113"/>
      <c r="E2" s="113"/>
      <c r="F2" s="113"/>
      <c r="G2" s="113"/>
      <c r="H2" s="113"/>
      <c r="I2" s="113"/>
    </row>
    <row r="3" spans="1:9" ht="15.75">
      <c r="A3" s="113" t="s">
        <v>173</v>
      </c>
      <c r="B3" s="113"/>
      <c r="C3" s="113"/>
      <c r="D3" s="113"/>
      <c r="E3" s="113"/>
      <c r="F3" s="113"/>
      <c r="G3" s="113"/>
      <c r="H3" s="113"/>
      <c r="I3" s="113"/>
    </row>
    <row r="4" spans="1:14" ht="52.5" customHeight="1">
      <c r="A4" s="6" t="s">
        <v>2</v>
      </c>
      <c r="B4" s="6" t="s">
        <v>139</v>
      </c>
      <c r="C4" s="6" t="s">
        <v>140</v>
      </c>
      <c r="D4" s="6" t="s">
        <v>141</v>
      </c>
      <c r="E4" s="6" t="s">
        <v>142</v>
      </c>
      <c r="F4" s="6" t="s">
        <v>143</v>
      </c>
      <c r="G4" s="6" t="s">
        <v>144</v>
      </c>
      <c r="H4" s="6" t="s">
        <v>136</v>
      </c>
      <c r="I4" s="6" t="s">
        <v>556</v>
      </c>
      <c r="J4" s="6" t="s">
        <v>559</v>
      </c>
      <c r="K4" s="9"/>
      <c r="L4" s="9"/>
      <c r="M4" s="9"/>
      <c r="N4" s="9"/>
    </row>
    <row r="5" spans="1:12" ht="15">
      <c r="A5" s="14">
        <v>1</v>
      </c>
      <c r="B5" s="15" t="s">
        <v>174</v>
      </c>
      <c r="C5" s="6" t="s">
        <v>145</v>
      </c>
      <c r="D5" s="14">
        <v>700</v>
      </c>
      <c r="E5" s="55">
        <v>3.6</v>
      </c>
      <c r="F5" s="14">
        <v>2002</v>
      </c>
      <c r="G5" s="43">
        <f>'Roads, 2013'!G5</f>
        <v>500000</v>
      </c>
      <c r="H5" s="43">
        <f>G5*K5</f>
        <v>200000</v>
      </c>
      <c r="I5" s="43">
        <f>'Roads, 2013'!J5</f>
        <v>180000</v>
      </c>
      <c r="J5" s="44">
        <f>I5-L5</f>
        <v>108000</v>
      </c>
      <c r="K5" s="70">
        <v>0.4</v>
      </c>
      <c r="L5" s="72">
        <f>I5*K5</f>
        <v>72000</v>
      </c>
    </row>
    <row r="6" spans="1:12" ht="15">
      <c r="A6" s="14">
        <v>2</v>
      </c>
      <c r="B6" s="15" t="s">
        <v>175</v>
      </c>
      <c r="C6" s="6" t="s">
        <v>145</v>
      </c>
      <c r="D6" s="14">
        <v>700</v>
      </c>
      <c r="E6" s="55">
        <v>3.6</v>
      </c>
      <c r="F6" s="14">
        <v>2002</v>
      </c>
      <c r="G6" s="43">
        <f>'Roads, 2013'!G6</f>
        <v>500000</v>
      </c>
      <c r="H6" s="43">
        <f aca="true" t="shared" si="0" ref="H6:H69">G6*K6</f>
        <v>200000</v>
      </c>
      <c r="I6" s="43">
        <f>'Roads, 2013'!J6</f>
        <v>180000</v>
      </c>
      <c r="J6" s="44">
        <f aca="true" t="shared" si="1" ref="J6:J69">I6-L6</f>
        <v>108000</v>
      </c>
      <c r="K6" s="70">
        <v>0.4</v>
      </c>
      <c r="L6" s="72">
        <f aca="true" t="shared" si="2" ref="L6:L69">I6*K6</f>
        <v>72000</v>
      </c>
    </row>
    <row r="7" spans="1:12" ht="15">
      <c r="A7" s="14">
        <v>3</v>
      </c>
      <c r="B7" s="15" t="s">
        <v>149</v>
      </c>
      <c r="C7" s="6" t="s">
        <v>145</v>
      </c>
      <c r="D7" s="14">
        <v>420</v>
      </c>
      <c r="E7" s="55">
        <v>3.6</v>
      </c>
      <c r="F7" s="14">
        <v>2002</v>
      </c>
      <c r="G7" s="43">
        <f>'Roads, 2013'!G7</f>
        <v>300000</v>
      </c>
      <c r="H7" s="43">
        <f t="shared" si="0"/>
        <v>120000</v>
      </c>
      <c r="I7" s="43">
        <f>'Roads, 2013'!J7</f>
        <v>108000</v>
      </c>
      <c r="J7" s="44">
        <f t="shared" si="1"/>
        <v>64800</v>
      </c>
      <c r="K7" s="70">
        <v>0.4</v>
      </c>
      <c r="L7" s="72">
        <f t="shared" si="2"/>
        <v>43200</v>
      </c>
    </row>
    <row r="8" spans="1:12" ht="15">
      <c r="A8" s="14">
        <v>4</v>
      </c>
      <c r="B8" s="15" t="s">
        <v>176</v>
      </c>
      <c r="C8" s="6" t="s">
        <v>145</v>
      </c>
      <c r="D8" s="14">
        <v>210</v>
      </c>
      <c r="E8" s="55">
        <v>3.6</v>
      </c>
      <c r="F8" s="14">
        <v>2002</v>
      </c>
      <c r="G8" s="43">
        <f>'Roads, 2013'!G8</f>
        <v>150000</v>
      </c>
      <c r="H8" s="43">
        <f t="shared" si="0"/>
        <v>60000</v>
      </c>
      <c r="I8" s="43">
        <f>'Roads, 2013'!J8</f>
        <v>54000</v>
      </c>
      <c r="J8" s="44">
        <f t="shared" si="1"/>
        <v>32400</v>
      </c>
      <c r="K8" s="70">
        <v>0.4</v>
      </c>
      <c r="L8" s="72">
        <f t="shared" si="2"/>
        <v>21600</v>
      </c>
    </row>
    <row r="9" spans="1:12" ht="15">
      <c r="A9" s="14">
        <v>5</v>
      </c>
      <c r="B9" s="15" t="s">
        <v>177</v>
      </c>
      <c r="C9" s="6" t="s">
        <v>145</v>
      </c>
      <c r="D9" s="14">
        <v>410</v>
      </c>
      <c r="E9" s="55">
        <v>3.6</v>
      </c>
      <c r="F9" s="14">
        <v>2002</v>
      </c>
      <c r="G9" s="43">
        <f>'Roads, 2013'!G9</f>
        <v>300000</v>
      </c>
      <c r="H9" s="43">
        <f t="shared" si="0"/>
        <v>120000</v>
      </c>
      <c r="I9" s="43">
        <f>'Roads, 2013'!J9</f>
        <v>108000</v>
      </c>
      <c r="J9" s="44">
        <f t="shared" si="1"/>
        <v>64800</v>
      </c>
      <c r="K9" s="70">
        <v>0.4</v>
      </c>
      <c r="L9" s="72">
        <f t="shared" si="2"/>
        <v>43200</v>
      </c>
    </row>
    <row r="10" spans="1:12" ht="15">
      <c r="A10" s="14">
        <v>6</v>
      </c>
      <c r="B10" s="15" t="s">
        <v>178</v>
      </c>
      <c r="C10" s="6" t="s">
        <v>145</v>
      </c>
      <c r="D10" s="14">
        <v>330</v>
      </c>
      <c r="E10" s="55">
        <v>3</v>
      </c>
      <c r="F10" s="14">
        <v>2002</v>
      </c>
      <c r="G10" s="43">
        <f>'Roads, 2013'!G10</f>
        <v>250000</v>
      </c>
      <c r="H10" s="43">
        <f t="shared" si="0"/>
        <v>100000</v>
      </c>
      <c r="I10" s="43">
        <f>'Roads, 2013'!J10</f>
        <v>90000</v>
      </c>
      <c r="J10" s="44">
        <f t="shared" si="1"/>
        <v>54000</v>
      </c>
      <c r="K10" s="70">
        <v>0.4</v>
      </c>
      <c r="L10" s="72">
        <f t="shared" si="2"/>
        <v>36000</v>
      </c>
    </row>
    <row r="11" spans="1:12" ht="15">
      <c r="A11" s="14">
        <v>7</v>
      </c>
      <c r="B11" s="15" t="s">
        <v>179</v>
      </c>
      <c r="C11" s="6" t="s">
        <v>145</v>
      </c>
      <c r="D11" s="14">
        <v>270</v>
      </c>
      <c r="E11" s="55">
        <v>3.6</v>
      </c>
      <c r="F11" s="14">
        <v>2002</v>
      </c>
      <c r="G11" s="43">
        <f>'Roads, 2013'!G11</f>
        <v>200000</v>
      </c>
      <c r="H11" s="43">
        <f t="shared" si="0"/>
        <v>80000</v>
      </c>
      <c r="I11" s="43">
        <f>'Roads, 2013'!J11</f>
        <v>72000</v>
      </c>
      <c r="J11" s="44">
        <f t="shared" si="1"/>
        <v>43200</v>
      </c>
      <c r="K11" s="70">
        <v>0.4</v>
      </c>
      <c r="L11" s="72">
        <f t="shared" si="2"/>
        <v>28800</v>
      </c>
    </row>
    <row r="12" spans="1:12" ht="15">
      <c r="A12" s="14">
        <v>8</v>
      </c>
      <c r="B12" s="15" t="s">
        <v>180</v>
      </c>
      <c r="C12" s="6" t="s">
        <v>145</v>
      </c>
      <c r="D12" s="14">
        <v>360</v>
      </c>
      <c r="E12" s="55">
        <v>3</v>
      </c>
      <c r="F12" s="14">
        <v>2003</v>
      </c>
      <c r="G12" s="43">
        <f>'Roads, 2013'!G12</f>
        <v>300000</v>
      </c>
      <c r="H12" s="43">
        <f t="shared" si="0"/>
        <v>120000</v>
      </c>
      <c r="I12" s="43">
        <f>'Roads, 2013'!J12</f>
        <v>108000</v>
      </c>
      <c r="J12" s="44">
        <f t="shared" si="1"/>
        <v>64800</v>
      </c>
      <c r="K12" s="70">
        <v>0.4</v>
      </c>
      <c r="L12" s="72">
        <f t="shared" si="2"/>
        <v>43200</v>
      </c>
    </row>
    <row r="13" spans="1:12" ht="15">
      <c r="A13" s="14">
        <v>9</v>
      </c>
      <c r="B13" s="15" t="s">
        <v>146</v>
      </c>
      <c r="C13" s="6" t="s">
        <v>145</v>
      </c>
      <c r="D13" s="14">
        <v>240</v>
      </c>
      <c r="E13" s="55">
        <v>3</v>
      </c>
      <c r="F13" s="14">
        <v>2003</v>
      </c>
      <c r="G13" s="43">
        <f>'Roads, 2013'!G13</f>
        <v>200000</v>
      </c>
      <c r="H13" s="43">
        <f t="shared" si="0"/>
        <v>80000</v>
      </c>
      <c r="I13" s="43">
        <f>'Roads, 2013'!J13</f>
        <v>72000</v>
      </c>
      <c r="J13" s="44">
        <f t="shared" si="1"/>
        <v>43200</v>
      </c>
      <c r="K13" s="70">
        <v>0.4</v>
      </c>
      <c r="L13" s="72">
        <f t="shared" si="2"/>
        <v>28800</v>
      </c>
    </row>
    <row r="14" spans="1:12" ht="16.5" customHeight="1">
      <c r="A14" s="14">
        <v>10</v>
      </c>
      <c r="B14" s="15" t="s">
        <v>181</v>
      </c>
      <c r="C14" s="6" t="s">
        <v>145</v>
      </c>
      <c r="D14" s="14">
        <v>160</v>
      </c>
      <c r="E14" s="55">
        <v>3</v>
      </c>
      <c r="F14" s="14">
        <v>2003</v>
      </c>
      <c r="G14" s="43">
        <f>'Roads, 2013'!G14</f>
        <v>150000</v>
      </c>
      <c r="H14" s="43">
        <f t="shared" si="0"/>
        <v>60000</v>
      </c>
      <c r="I14" s="43">
        <f>'Roads, 2013'!J14</f>
        <v>54000</v>
      </c>
      <c r="J14" s="44">
        <f t="shared" si="1"/>
        <v>32400</v>
      </c>
      <c r="K14" s="70">
        <v>0.4</v>
      </c>
      <c r="L14" s="72">
        <f t="shared" si="2"/>
        <v>21600</v>
      </c>
    </row>
    <row r="15" spans="1:12" ht="15.75" customHeight="1">
      <c r="A15" s="14">
        <v>11</v>
      </c>
      <c r="B15" s="16" t="s">
        <v>182</v>
      </c>
      <c r="C15" s="6" t="s">
        <v>145</v>
      </c>
      <c r="D15" s="14">
        <v>240</v>
      </c>
      <c r="E15" s="55">
        <v>3.6</v>
      </c>
      <c r="F15" s="14">
        <v>2003</v>
      </c>
      <c r="G15" s="43">
        <f>'Roads, 2013'!G15</f>
        <v>200000</v>
      </c>
      <c r="H15" s="43">
        <f t="shared" si="0"/>
        <v>80000</v>
      </c>
      <c r="I15" s="43">
        <f>'Roads, 2013'!J15</f>
        <v>72000</v>
      </c>
      <c r="J15" s="44">
        <f t="shared" si="1"/>
        <v>43200</v>
      </c>
      <c r="K15" s="70">
        <v>0.4</v>
      </c>
      <c r="L15" s="72">
        <f t="shared" si="2"/>
        <v>28800</v>
      </c>
    </row>
    <row r="16" spans="1:12" ht="15">
      <c r="A16" s="14">
        <v>12</v>
      </c>
      <c r="B16" s="15" t="s">
        <v>183</v>
      </c>
      <c r="C16" s="6" t="s">
        <v>145</v>
      </c>
      <c r="D16" s="14">
        <v>250</v>
      </c>
      <c r="E16" s="55">
        <v>3</v>
      </c>
      <c r="F16" s="14">
        <v>2003</v>
      </c>
      <c r="G16" s="43">
        <f>'Roads, 2013'!G16</f>
        <v>200000</v>
      </c>
      <c r="H16" s="43">
        <f t="shared" si="0"/>
        <v>80000</v>
      </c>
      <c r="I16" s="43">
        <f>'Roads, 2013'!J16</f>
        <v>72000</v>
      </c>
      <c r="J16" s="44">
        <f t="shared" si="1"/>
        <v>43200</v>
      </c>
      <c r="K16" s="70">
        <v>0.4</v>
      </c>
      <c r="L16" s="72">
        <f t="shared" si="2"/>
        <v>28800</v>
      </c>
    </row>
    <row r="17" spans="1:12" ht="15">
      <c r="A17" s="14">
        <v>13</v>
      </c>
      <c r="B17" s="15" t="s">
        <v>184</v>
      </c>
      <c r="C17" s="6" t="s">
        <v>145</v>
      </c>
      <c r="D17" s="14">
        <v>430</v>
      </c>
      <c r="E17" s="55">
        <v>3</v>
      </c>
      <c r="F17" s="14">
        <v>2003</v>
      </c>
      <c r="G17" s="43">
        <f>'Roads, 2013'!G17</f>
        <v>300000</v>
      </c>
      <c r="H17" s="43">
        <f t="shared" si="0"/>
        <v>120000</v>
      </c>
      <c r="I17" s="43">
        <f>'Roads, 2013'!J17</f>
        <v>108000</v>
      </c>
      <c r="J17" s="44">
        <f t="shared" si="1"/>
        <v>64800</v>
      </c>
      <c r="K17" s="70">
        <v>0.4</v>
      </c>
      <c r="L17" s="72">
        <f t="shared" si="2"/>
        <v>43200</v>
      </c>
    </row>
    <row r="18" spans="1:12" ht="15">
      <c r="A18" s="14">
        <v>14</v>
      </c>
      <c r="B18" s="15" t="s">
        <v>185</v>
      </c>
      <c r="C18" s="6" t="s">
        <v>145</v>
      </c>
      <c r="D18" s="14">
        <v>450</v>
      </c>
      <c r="E18" s="55">
        <v>3</v>
      </c>
      <c r="F18" s="14">
        <v>2003</v>
      </c>
      <c r="G18" s="43">
        <f>'Roads, 2013'!G18</f>
        <v>350000</v>
      </c>
      <c r="H18" s="43">
        <f t="shared" si="0"/>
        <v>140000</v>
      </c>
      <c r="I18" s="43">
        <f>'Roads, 2013'!J18</f>
        <v>126000</v>
      </c>
      <c r="J18" s="44">
        <f t="shared" si="1"/>
        <v>75600</v>
      </c>
      <c r="K18" s="70">
        <v>0.4</v>
      </c>
      <c r="L18" s="72">
        <f t="shared" si="2"/>
        <v>50400</v>
      </c>
    </row>
    <row r="19" spans="1:12" ht="15">
      <c r="A19" s="14">
        <v>15</v>
      </c>
      <c r="B19" s="15" t="s">
        <v>147</v>
      </c>
      <c r="C19" s="6" t="s">
        <v>145</v>
      </c>
      <c r="D19" s="14">
        <v>400</v>
      </c>
      <c r="E19" s="55">
        <v>3.6</v>
      </c>
      <c r="F19" s="14">
        <v>2003</v>
      </c>
      <c r="G19" s="43">
        <f>'Roads, 2013'!G19</f>
        <v>350000</v>
      </c>
      <c r="H19" s="43">
        <f t="shared" si="0"/>
        <v>140000</v>
      </c>
      <c r="I19" s="43">
        <f>'Roads, 2013'!J19</f>
        <v>126000</v>
      </c>
      <c r="J19" s="44">
        <f t="shared" si="1"/>
        <v>75600</v>
      </c>
      <c r="K19" s="70">
        <v>0.4</v>
      </c>
      <c r="L19" s="72">
        <f t="shared" si="2"/>
        <v>50400</v>
      </c>
    </row>
    <row r="20" spans="1:12" ht="15">
      <c r="A20" s="14">
        <v>16</v>
      </c>
      <c r="B20" s="15" t="s">
        <v>186</v>
      </c>
      <c r="C20" s="6" t="s">
        <v>145</v>
      </c>
      <c r="D20" s="14">
        <v>150</v>
      </c>
      <c r="E20" s="55">
        <v>3</v>
      </c>
      <c r="F20" s="14">
        <v>2003</v>
      </c>
      <c r="G20" s="43">
        <f>'Roads, 2013'!G20</f>
        <v>140000</v>
      </c>
      <c r="H20" s="43">
        <f t="shared" si="0"/>
        <v>56000</v>
      </c>
      <c r="I20" s="43">
        <f>'Roads, 2013'!J20</f>
        <v>50400</v>
      </c>
      <c r="J20" s="44">
        <f t="shared" si="1"/>
        <v>30240</v>
      </c>
      <c r="K20" s="70">
        <v>0.4</v>
      </c>
      <c r="L20" s="72">
        <f t="shared" si="2"/>
        <v>20160</v>
      </c>
    </row>
    <row r="21" spans="1:12" ht="15">
      <c r="A21" s="14">
        <v>17</v>
      </c>
      <c r="B21" s="15" t="s">
        <v>148</v>
      </c>
      <c r="C21" s="6" t="s">
        <v>145</v>
      </c>
      <c r="D21" s="14">
        <v>130</v>
      </c>
      <c r="E21" s="55">
        <v>3.6</v>
      </c>
      <c r="F21" s="14">
        <v>2003</v>
      </c>
      <c r="G21" s="43">
        <f>'Roads, 2013'!G21</f>
        <v>150000</v>
      </c>
      <c r="H21" s="43">
        <f t="shared" si="0"/>
        <v>60000</v>
      </c>
      <c r="I21" s="43">
        <f>'Roads, 2013'!J21</f>
        <v>54000</v>
      </c>
      <c r="J21" s="44">
        <f t="shared" si="1"/>
        <v>32400</v>
      </c>
      <c r="K21" s="70">
        <v>0.4</v>
      </c>
      <c r="L21" s="72">
        <f t="shared" si="2"/>
        <v>21600</v>
      </c>
    </row>
    <row r="22" spans="1:12" ht="15">
      <c r="A22" s="14">
        <v>18</v>
      </c>
      <c r="B22" s="15" t="s">
        <v>162</v>
      </c>
      <c r="C22" s="6" t="s">
        <v>145</v>
      </c>
      <c r="D22" s="14">
        <v>150</v>
      </c>
      <c r="E22" s="55">
        <v>3</v>
      </c>
      <c r="F22" s="14">
        <v>2003</v>
      </c>
      <c r="G22" s="43">
        <f>'Roads, 2013'!G22</f>
        <v>165000</v>
      </c>
      <c r="H22" s="43">
        <f t="shared" si="0"/>
        <v>66000</v>
      </c>
      <c r="I22" s="43">
        <f>'Roads, 2013'!J22</f>
        <v>59400</v>
      </c>
      <c r="J22" s="44">
        <f t="shared" si="1"/>
        <v>35640</v>
      </c>
      <c r="K22" s="70">
        <v>0.4</v>
      </c>
      <c r="L22" s="72">
        <f t="shared" si="2"/>
        <v>23760</v>
      </c>
    </row>
    <row r="23" spans="1:12" ht="15">
      <c r="A23" s="14">
        <v>19</v>
      </c>
      <c r="B23" s="15" t="s">
        <v>189</v>
      </c>
      <c r="C23" s="6" t="s">
        <v>145</v>
      </c>
      <c r="D23" s="14">
        <v>95</v>
      </c>
      <c r="E23" s="55">
        <v>3</v>
      </c>
      <c r="F23" s="14">
        <v>2003</v>
      </c>
      <c r="G23" s="43">
        <f>'Roads, 2013'!G23</f>
        <v>80000</v>
      </c>
      <c r="H23" s="43">
        <f t="shared" si="0"/>
        <v>32000</v>
      </c>
      <c r="I23" s="43">
        <f>'Roads, 2013'!J23</f>
        <v>28800</v>
      </c>
      <c r="J23" s="44">
        <f t="shared" si="1"/>
        <v>17280</v>
      </c>
      <c r="K23" s="70">
        <v>0.4</v>
      </c>
      <c r="L23" s="72">
        <f t="shared" si="2"/>
        <v>11520</v>
      </c>
    </row>
    <row r="24" spans="1:12" ht="15">
      <c r="A24" s="14">
        <v>20</v>
      </c>
      <c r="B24" s="15" t="s">
        <v>177</v>
      </c>
      <c r="C24" s="6" t="s">
        <v>190</v>
      </c>
      <c r="D24" s="14">
        <v>140</v>
      </c>
      <c r="E24" s="55">
        <v>3</v>
      </c>
      <c r="F24" s="14">
        <v>2003</v>
      </c>
      <c r="G24" s="43">
        <f>'Roads, 2013'!G24</f>
        <v>160000</v>
      </c>
      <c r="H24" s="43">
        <f t="shared" si="0"/>
        <v>64000</v>
      </c>
      <c r="I24" s="43">
        <f>'Roads, 2013'!J24</f>
        <v>57600</v>
      </c>
      <c r="J24" s="44">
        <f t="shared" si="1"/>
        <v>34560</v>
      </c>
      <c r="K24" s="70">
        <v>0.4</v>
      </c>
      <c r="L24" s="72">
        <f t="shared" si="2"/>
        <v>23040</v>
      </c>
    </row>
    <row r="25" spans="1:12" ht="15">
      <c r="A25" s="14">
        <v>21</v>
      </c>
      <c r="B25" s="15" t="s">
        <v>191</v>
      </c>
      <c r="C25" s="6" t="s">
        <v>190</v>
      </c>
      <c r="D25" s="14">
        <v>140</v>
      </c>
      <c r="E25" s="55">
        <v>3</v>
      </c>
      <c r="F25" s="14">
        <v>2004</v>
      </c>
      <c r="G25" s="43">
        <f>'Roads, 2013'!G25</f>
        <v>132000</v>
      </c>
      <c r="H25" s="43">
        <f t="shared" si="0"/>
        <v>52800</v>
      </c>
      <c r="I25" s="43">
        <f>'Roads, 2013'!J25</f>
        <v>47520</v>
      </c>
      <c r="J25" s="44">
        <f t="shared" si="1"/>
        <v>28512</v>
      </c>
      <c r="K25" s="70">
        <v>0.4</v>
      </c>
      <c r="L25" s="72">
        <f t="shared" si="2"/>
        <v>19008</v>
      </c>
    </row>
    <row r="26" spans="1:12" ht="15">
      <c r="A26" s="14">
        <v>22</v>
      </c>
      <c r="B26" s="15" t="s">
        <v>192</v>
      </c>
      <c r="C26" s="6" t="s">
        <v>190</v>
      </c>
      <c r="D26" s="14">
        <v>120</v>
      </c>
      <c r="E26" s="55">
        <v>3</v>
      </c>
      <c r="F26" s="14">
        <v>2004</v>
      </c>
      <c r="G26" s="43">
        <f>'Roads, 2013'!G26</f>
        <v>100000</v>
      </c>
      <c r="H26" s="43">
        <f t="shared" si="0"/>
        <v>40000</v>
      </c>
      <c r="I26" s="43">
        <f>'Roads, 2013'!J26</f>
        <v>36000</v>
      </c>
      <c r="J26" s="44">
        <f t="shared" si="1"/>
        <v>21600</v>
      </c>
      <c r="K26" s="70">
        <v>0.4</v>
      </c>
      <c r="L26" s="72">
        <f t="shared" si="2"/>
        <v>14400</v>
      </c>
    </row>
    <row r="27" spans="1:12" ht="30">
      <c r="A27" s="14">
        <v>23</v>
      </c>
      <c r="B27" s="15" t="s">
        <v>195</v>
      </c>
      <c r="C27" s="6" t="s">
        <v>190</v>
      </c>
      <c r="D27" s="14">
        <v>210</v>
      </c>
      <c r="E27" s="55">
        <v>3</v>
      </c>
      <c r="F27" s="14">
        <v>2005</v>
      </c>
      <c r="G27" s="43">
        <f>'Roads, 2013'!G27</f>
        <v>230000</v>
      </c>
      <c r="H27" s="43">
        <f t="shared" si="0"/>
        <v>92000</v>
      </c>
      <c r="I27" s="43">
        <f>'Roads, 2013'!J27</f>
        <v>82800</v>
      </c>
      <c r="J27" s="44">
        <f t="shared" si="1"/>
        <v>49680</v>
      </c>
      <c r="K27" s="70">
        <v>0.4</v>
      </c>
      <c r="L27" s="72">
        <f t="shared" si="2"/>
        <v>33120</v>
      </c>
    </row>
    <row r="28" spans="1:12" ht="15">
      <c r="A28" s="14">
        <v>24</v>
      </c>
      <c r="B28" s="15" t="s">
        <v>196</v>
      </c>
      <c r="C28" s="6" t="s">
        <v>190</v>
      </c>
      <c r="D28" s="14">
        <v>120</v>
      </c>
      <c r="E28" s="55">
        <v>3</v>
      </c>
      <c r="F28" s="14">
        <v>2005</v>
      </c>
      <c r="G28" s="43">
        <f>'Roads, 2013'!G28</f>
        <v>120000</v>
      </c>
      <c r="H28" s="43">
        <f t="shared" si="0"/>
        <v>48000</v>
      </c>
      <c r="I28" s="43">
        <f>'Roads, 2013'!J28</f>
        <v>43200</v>
      </c>
      <c r="J28" s="44">
        <f t="shared" si="1"/>
        <v>25920</v>
      </c>
      <c r="K28" s="70">
        <v>0.4</v>
      </c>
      <c r="L28" s="72">
        <f t="shared" si="2"/>
        <v>17280</v>
      </c>
    </row>
    <row r="29" spans="1:12" ht="15">
      <c r="A29" s="14">
        <v>25</v>
      </c>
      <c r="B29" s="15" t="s">
        <v>197</v>
      </c>
      <c r="C29" s="6" t="s">
        <v>190</v>
      </c>
      <c r="D29" s="14">
        <v>530</v>
      </c>
      <c r="E29" s="55">
        <v>3</v>
      </c>
      <c r="F29" s="14">
        <v>2005</v>
      </c>
      <c r="G29" s="43">
        <f>'Roads, 2013'!G29</f>
        <v>500000</v>
      </c>
      <c r="H29" s="43">
        <f t="shared" si="0"/>
        <v>200000</v>
      </c>
      <c r="I29" s="43">
        <f>'Roads, 2013'!J29</f>
        <v>180000</v>
      </c>
      <c r="J29" s="44">
        <f t="shared" si="1"/>
        <v>108000</v>
      </c>
      <c r="K29" s="70">
        <v>0.4</v>
      </c>
      <c r="L29" s="72">
        <f t="shared" si="2"/>
        <v>72000</v>
      </c>
    </row>
    <row r="30" spans="1:12" ht="15">
      <c r="A30" s="14">
        <v>26</v>
      </c>
      <c r="B30" s="15" t="s">
        <v>198</v>
      </c>
      <c r="C30" s="6" t="s">
        <v>190</v>
      </c>
      <c r="D30" s="14">
        <v>130</v>
      </c>
      <c r="E30" s="55">
        <v>3</v>
      </c>
      <c r="F30" s="14">
        <v>2005</v>
      </c>
      <c r="G30" s="43">
        <f>'Roads, 2013'!G30</f>
        <v>160000</v>
      </c>
      <c r="H30" s="43">
        <f t="shared" si="0"/>
        <v>64000</v>
      </c>
      <c r="I30" s="43">
        <f>'Roads, 2013'!J30</f>
        <v>57600</v>
      </c>
      <c r="J30" s="44">
        <f t="shared" si="1"/>
        <v>34560</v>
      </c>
      <c r="K30" s="70">
        <v>0.4</v>
      </c>
      <c r="L30" s="72">
        <f t="shared" si="2"/>
        <v>23040</v>
      </c>
    </row>
    <row r="31" spans="1:12" ht="15">
      <c r="A31" s="14">
        <v>27</v>
      </c>
      <c r="B31" s="15" t="s">
        <v>199</v>
      </c>
      <c r="C31" s="6" t="s">
        <v>190</v>
      </c>
      <c r="D31" s="14">
        <v>120</v>
      </c>
      <c r="E31" s="55">
        <v>3</v>
      </c>
      <c r="F31" s="14">
        <v>2005</v>
      </c>
      <c r="G31" s="43">
        <f>'Roads, 2013'!G31</f>
        <v>120000</v>
      </c>
      <c r="H31" s="43">
        <f t="shared" si="0"/>
        <v>48000</v>
      </c>
      <c r="I31" s="43">
        <f>'Roads, 2013'!J31</f>
        <v>43200</v>
      </c>
      <c r="J31" s="44">
        <f t="shared" si="1"/>
        <v>25920</v>
      </c>
      <c r="K31" s="70">
        <v>0.4</v>
      </c>
      <c r="L31" s="72">
        <f t="shared" si="2"/>
        <v>17280</v>
      </c>
    </row>
    <row r="32" spans="1:12" ht="15">
      <c r="A32" s="14">
        <v>28</v>
      </c>
      <c r="B32" s="15" t="s">
        <v>200</v>
      </c>
      <c r="C32" s="6" t="s">
        <v>190</v>
      </c>
      <c r="D32" s="14">
        <v>135</v>
      </c>
      <c r="E32" s="55">
        <v>3</v>
      </c>
      <c r="F32" s="14">
        <v>2005</v>
      </c>
      <c r="G32" s="43">
        <f>'Roads, 2013'!G32</f>
        <v>145000</v>
      </c>
      <c r="H32" s="43">
        <f t="shared" si="0"/>
        <v>58000</v>
      </c>
      <c r="I32" s="43">
        <f>'Roads, 2013'!J32</f>
        <v>52200</v>
      </c>
      <c r="J32" s="44">
        <f t="shared" si="1"/>
        <v>31320</v>
      </c>
      <c r="K32" s="70">
        <v>0.4</v>
      </c>
      <c r="L32" s="72">
        <f t="shared" si="2"/>
        <v>20880</v>
      </c>
    </row>
    <row r="33" spans="1:12" ht="30">
      <c r="A33" s="14">
        <v>29</v>
      </c>
      <c r="B33" s="15" t="s">
        <v>201</v>
      </c>
      <c r="C33" s="6" t="s">
        <v>190</v>
      </c>
      <c r="D33" s="14">
        <v>230</v>
      </c>
      <c r="E33" s="55">
        <v>3</v>
      </c>
      <c r="F33" s="14">
        <v>2005</v>
      </c>
      <c r="G33" s="43">
        <f>'Roads, 2013'!G33</f>
        <v>270000</v>
      </c>
      <c r="H33" s="43">
        <f t="shared" si="0"/>
        <v>108000</v>
      </c>
      <c r="I33" s="43">
        <f>'Roads, 2013'!J33</f>
        <v>97200</v>
      </c>
      <c r="J33" s="44">
        <f t="shared" si="1"/>
        <v>58320</v>
      </c>
      <c r="K33" s="70">
        <v>0.4</v>
      </c>
      <c r="L33" s="72">
        <f t="shared" si="2"/>
        <v>38880</v>
      </c>
    </row>
    <row r="34" spans="1:12" ht="15">
      <c r="A34" s="14">
        <v>30</v>
      </c>
      <c r="B34" s="15" t="s">
        <v>183</v>
      </c>
      <c r="C34" s="6" t="s">
        <v>190</v>
      </c>
      <c r="D34" s="14">
        <v>80</v>
      </c>
      <c r="E34" s="55">
        <v>3</v>
      </c>
      <c r="F34" s="14">
        <v>2005</v>
      </c>
      <c r="G34" s="43">
        <f>'Roads, 2013'!G34</f>
        <v>75000</v>
      </c>
      <c r="H34" s="43">
        <f t="shared" si="0"/>
        <v>30000</v>
      </c>
      <c r="I34" s="43">
        <f>'Roads, 2013'!J34</f>
        <v>27000</v>
      </c>
      <c r="J34" s="44">
        <f t="shared" si="1"/>
        <v>16200</v>
      </c>
      <c r="K34" s="70">
        <v>0.4</v>
      </c>
      <c r="L34" s="72">
        <f t="shared" si="2"/>
        <v>10800</v>
      </c>
    </row>
    <row r="35" spans="1:12" ht="15">
      <c r="A35" s="14">
        <v>31</v>
      </c>
      <c r="B35" s="15" t="s">
        <v>149</v>
      </c>
      <c r="C35" s="6" t="s">
        <v>190</v>
      </c>
      <c r="D35" s="14">
        <v>290</v>
      </c>
      <c r="E35" s="55">
        <v>3</v>
      </c>
      <c r="F35" s="14">
        <v>2005</v>
      </c>
      <c r="G35" s="43">
        <f>'Roads, 2013'!G35</f>
        <v>140000</v>
      </c>
      <c r="H35" s="43">
        <f t="shared" si="0"/>
        <v>56000</v>
      </c>
      <c r="I35" s="43">
        <f>'Roads, 2013'!J35</f>
        <v>50400</v>
      </c>
      <c r="J35" s="44">
        <f t="shared" si="1"/>
        <v>30240</v>
      </c>
      <c r="K35" s="70">
        <v>0.4</v>
      </c>
      <c r="L35" s="72">
        <f t="shared" si="2"/>
        <v>20160</v>
      </c>
    </row>
    <row r="36" spans="1:12" ht="15">
      <c r="A36" s="14">
        <v>32</v>
      </c>
      <c r="B36" s="15" t="s">
        <v>202</v>
      </c>
      <c r="C36" s="6" t="s">
        <v>190</v>
      </c>
      <c r="D36" s="14">
        <v>100</v>
      </c>
      <c r="E36" s="55">
        <v>3</v>
      </c>
      <c r="F36" s="14">
        <v>2005</v>
      </c>
      <c r="G36" s="43">
        <f>'Roads, 2013'!G36</f>
        <v>50000</v>
      </c>
      <c r="H36" s="43">
        <f t="shared" si="0"/>
        <v>20000</v>
      </c>
      <c r="I36" s="43">
        <f>'Roads, 2013'!J36</f>
        <v>18000</v>
      </c>
      <c r="J36" s="44">
        <f t="shared" si="1"/>
        <v>10800</v>
      </c>
      <c r="K36" s="70">
        <v>0.4</v>
      </c>
      <c r="L36" s="72">
        <f t="shared" si="2"/>
        <v>7200</v>
      </c>
    </row>
    <row r="37" spans="1:12" ht="15">
      <c r="A37" s="14">
        <v>33</v>
      </c>
      <c r="B37" s="15" t="s">
        <v>203</v>
      </c>
      <c r="C37" s="6" t="s">
        <v>190</v>
      </c>
      <c r="D37" s="14">
        <v>240</v>
      </c>
      <c r="E37" s="55">
        <v>4</v>
      </c>
      <c r="F37" s="14">
        <v>2005</v>
      </c>
      <c r="G37" s="43">
        <f>'Roads, 2013'!G37</f>
        <v>300000</v>
      </c>
      <c r="H37" s="43">
        <f t="shared" si="0"/>
        <v>120000</v>
      </c>
      <c r="I37" s="43">
        <f>'Roads, 2013'!J37</f>
        <v>108000</v>
      </c>
      <c r="J37" s="44">
        <f t="shared" si="1"/>
        <v>64800</v>
      </c>
      <c r="K37" s="70">
        <v>0.4</v>
      </c>
      <c r="L37" s="72">
        <f t="shared" si="2"/>
        <v>43200</v>
      </c>
    </row>
    <row r="38" spans="1:12" ht="15">
      <c r="A38" s="14">
        <v>34</v>
      </c>
      <c r="B38" s="15" t="s">
        <v>204</v>
      </c>
      <c r="C38" s="6" t="s">
        <v>190</v>
      </c>
      <c r="D38" s="14">
        <v>160</v>
      </c>
      <c r="E38" s="55">
        <v>3</v>
      </c>
      <c r="F38" s="14">
        <v>2005</v>
      </c>
      <c r="G38" s="43">
        <f>'Roads, 2013'!G38</f>
        <v>150000</v>
      </c>
      <c r="H38" s="43">
        <f t="shared" si="0"/>
        <v>60000</v>
      </c>
      <c r="I38" s="43">
        <f>'Roads, 2013'!J38</f>
        <v>54000</v>
      </c>
      <c r="J38" s="44">
        <f t="shared" si="1"/>
        <v>32400</v>
      </c>
      <c r="K38" s="70">
        <v>0.4</v>
      </c>
      <c r="L38" s="72">
        <f t="shared" si="2"/>
        <v>21600</v>
      </c>
    </row>
    <row r="39" spans="1:12" ht="15">
      <c r="A39" s="14">
        <v>35</v>
      </c>
      <c r="B39" s="15" t="s">
        <v>205</v>
      </c>
      <c r="C39" s="6" t="s">
        <v>190</v>
      </c>
      <c r="D39" s="14">
        <v>120</v>
      </c>
      <c r="E39" s="55">
        <v>3.6</v>
      </c>
      <c r="F39" s="14">
        <v>2005</v>
      </c>
      <c r="G39" s="43">
        <f>'Roads, 2013'!G39</f>
        <v>140000</v>
      </c>
      <c r="H39" s="43">
        <f t="shared" si="0"/>
        <v>56000</v>
      </c>
      <c r="I39" s="43">
        <f>'Roads, 2013'!J39</f>
        <v>50400</v>
      </c>
      <c r="J39" s="44">
        <f t="shared" si="1"/>
        <v>30240</v>
      </c>
      <c r="K39" s="70">
        <v>0.4</v>
      </c>
      <c r="L39" s="72">
        <f t="shared" si="2"/>
        <v>20160</v>
      </c>
    </row>
    <row r="40" spans="1:12" ht="15">
      <c r="A40" s="14">
        <v>36</v>
      </c>
      <c r="B40" s="15" t="s">
        <v>206</v>
      </c>
      <c r="C40" s="6" t="s">
        <v>190</v>
      </c>
      <c r="D40" s="14">
        <v>230</v>
      </c>
      <c r="E40" s="55">
        <v>3.6</v>
      </c>
      <c r="F40" s="14">
        <v>2005</v>
      </c>
      <c r="G40" s="43">
        <f>'Roads, 2013'!G40</f>
        <v>170000</v>
      </c>
      <c r="H40" s="43">
        <f t="shared" si="0"/>
        <v>68000</v>
      </c>
      <c r="I40" s="43">
        <f>'Roads, 2013'!J40</f>
        <v>61200</v>
      </c>
      <c r="J40" s="44">
        <f t="shared" si="1"/>
        <v>36720</v>
      </c>
      <c r="K40" s="70">
        <v>0.4</v>
      </c>
      <c r="L40" s="72">
        <f t="shared" si="2"/>
        <v>24480</v>
      </c>
    </row>
    <row r="41" spans="1:12" ht="15">
      <c r="A41" s="14">
        <v>37</v>
      </c>
      <c r="B41" s="15" t="s">
        <v>207</v>
      </c>
      <c r="C41" s="6" t="s">
        <v>190</v>
      </c>
      <c r="D41" s="14">
        <v>180</v>
      </c>
      <c r="E41" s="55">
        <v>4</v>
      </c>
      <c r="F41" s="14">
        <v>2006</v>
      </c>
      <c r="G41" s="43">
        <f>'Roads, 2013'!G41</f>
        <v>160000</v>
      </c>
      <c r="H41" s="43">
        <f t="shared" si="0"/>
        <v>64000</v>
      </c>
      <c r="I41" s="43">
        <f>'Roads, 2013'!J41</f>
        <v>57600</v>
      </c>
      <c r="J41" s="44">
        <f t="shared" si="1"/>
        <v>34560</v>
      </c>
      <c r="K41" s="70">
        <v>0.4</v>
      </c>
      <c r="L41" s="72">
        <f t="shared" si="2"/>
        <v>23040</v>
      </c>
    </row>
    <row r="42" spans="1:12" ht="15">
      <c r="A42" s="14">
        <v>38</v>
      </c>
      <c r="B42" s="15" t="s">
        <v>208</v>
      </c>
      <c r="C42" s="6" t="s">
        <v>209</v>
      </c>
      <c r="D42" s="14">
        <v>200</v>
      </c>
      <c r="E42" s="55">
        <v>4</v>
      </c>
      <c r="F42" s="14">
        <v>2006</v>
      </c>
      <c r="G42" s="43">
        <f>'Roads, 2013'!G42</f>
        <v>240000</v>
      </c>
      <c r="H42" s="43">
        <f t="shared" si="0"/>
        <v>96000</v>
      </c>
      <c r="I42" s="43">
        <f>'Roads, 2013'!J42</f>
        <v>86400</v>
      </c>
      <c r="J42" s="44">
        <f t="shared" si="1"/>
        <v>51840</v>
      </c>
      <c r="K42" s="70">
        <v>0.4</v>
      </c>
      <c r="L42" s="72">
        <f t="shared" si="2"/>
        <v>34560</v>
      </c>
    </row>
    <row r="43" spans="1:12" ht="30">
      <c r="A43" s="14">
        <v>39</v>
      </c>
      <c r="B43" s="10" t="s">
        <v>210</v>
      </c>
      <c r="C43" s="6" t="s">
        <v>190</v>
      </c>
      <c r="D43" s="14">
        <v>240</v>
      </c>
      <c r="E43" s="55">
        <v>3</v>
      </c>
      <c r="F43" s="14">
        <v>2005</v>
      </c>
      <c r="G43" s="43">
        <f>'Roads, 2013'!G43</f>
        <v>300000</v>
      </c>
      <c r="H43" s="43">
        <f t="shared" si="0"/>
        <v>120000</v>
      </c>
      <c r="I43" s="43">
        <f>'Roads, 2013'!J43</f>
        <v>108000</v>
      </c>
      <c r="J43" s="44">
        <f t="shared" si="1"/>
        <v>64800</v>
      </c>
      <c r="K43" s="70">
        <v>0.4</v>
      </c>
      <c r="L43" s="72">
        <f t="shared" si="2"/>
        <v>43200</v>
      </c>
    </row>
    <row r="44" spans="1:12" ht="15">
      <c r="A44" s="14">
        <v>40</v>
      </c>
      <c r="B44" s="10" t="s">
        <v>211</v>
      </c>
      <c r="C44" s="6" t="s">
        <v>190</v>
      </c>
      <c r="D44" s="14">
        <v>150</v>
      </c>
      <c r="E44" s="55">
        <v>4</v>
      </c>
      <c r="F44" s="14">
        <v>2005</v>
      </c>
      <c r="G44" s="43">
        <f>'Roads, 2013'!G44</f>
        <v>200000</v>
      </c>
      <c r="H44" s="43">
        <f t="shared" si="0"/>
        <v>80000</v>
      </c>
      <c r="I44" s="43">
        <f>'Roads, 2013'!J44</f>
        <v>72000</v>
      </c>
      <c r="J44" s="44">
        <f t="shared" si="1"/>
        <v>43200</v>
      </c>
      <c r="K44" s="70">
        <v>0.4</v>
      </c>
      <c r="L44" s="72">
        <f t="shared" si="2"/>
        <v>28800</v>
      </c>
    </row>
    <row r="45" spans="1:12" ht="15">
      <c r="A45" s="14">
        <v>41</v>
      </c>
      <c r="B45" s="10" t="s">
        <v>212</v>
      </c>
      <c r="C45" s="6" t="s">
        <v>190</v>
      </c>
      <c r="D45" s="14">
        <v>450</v>
      </c>
      <c r="E45" s="55">
        <v>4</v>
      </c>
      <c r="F45" s="14">
        <v>2005</v>
      </c>
      <c r="G45" s="43">
        <f>'Roads, 2013'!G45</f>
        <v>500000</v>
      </c>
      <c r="H45" s="43">
        <f t="shared" si="0"/>
        <v>200000</v>
      </c>
      <c r="I45" s="43">
        <f>'Roads, 2013'!J45</f>
        <v>180000</v>
      </c>
      <c r="J45" s="44">
        <f t="shared" si="1"/>
        <v>108000</v>
      </c>
      <c r="K45" s="70">
        <v>0.4</v>
      </c>
      <c r="L45" s="72">
        <f t="shared" si="2"/>
        <v>72000</v>
      </c>
    </row>
    <row r="46" spans="1:12" ht="15">
      <c r="A46" s="14">
        <v>42</v>
      </c>
      <c r="B46" s="10" t="s">
        <v>213</v>
      </c>
      <c r="C46" s="6" t="s">
        <v>209</v>
      </c>
      <c r="D46" s="14">
        <v>330</v>
      </c>
      <c r="E46" s="55">
        <v>4</v>
      </c>
      <c r="F46" s="14">
        <v>2005</v>
      </c>
      <c r="G46" s="43">
        <f>'Roads, 2013'!G46</f>
        <v>375000</v>
      </c>
      <c r="H46" s="43">
        <f t="shared" si="0"/>
        <v>150000</v>
      </c>
      <c r="I46" s="43">
        <f>'Roads, 2013'!J46</f>
        <v>135000</v>
      </c>
      <c r="J46" s="44">
        <f t="shared" si="1"/>
        <v>81000</v>
      </c>
      <c r="K46" s="70">
        <v>0.4</v>
      </c>
      <c r="L46" s="72">
        <f t="shared" si="2"/>
        <v>54000</v>
      </c>
    </row>
    <row r="47" spans="1:12" ht="30">
      <c r="A47" s="14">
        <v>43</v>
      </c>
      <c r="B47" s="10" t="s">
        <v>214</v>
      </c>
      <c r="C47" s="6" t="s">
        <v>190</v>
      </c>
      <c r="D47" s="14">
        <v>320</v>
      </c>
      <c r="E47" s="55">
        <v>4</v>
      </c>
      <c r="F47" s="14">
        <v>2005</v>
      </c>
      <c r="G47" s="43">
        <f>'Roads, 2013'!G47</f>
        <v>370000</v>
      </c>
      <c r="H47" s="43">
        <f t="shared" si="0"/>
        <v>148000</v>
      </c>
      <c r="I47" s="43">
        <f>'Roads, 2013'!J47</f>
        <v>133200</v>
      </c>
      <c r="J47" s="44">
        <f t="shared" si="1"/>
        <v>79920</v>
      </c>
      <c r="K47" s="70">
        <v>0.4</v>
      </c>
      <c r="L47" s="72">
        <f t="shared" si="2"/>
        <v>53280</v>
      </c>
    </row>
    <row r="48" spans="1:12" ht="15">
      <c r="A48" s="14">
        <v>44</v>
      </c>
      <c r="B48" s="10" t="s">
        <v>215</v>
      </c>
      <c r="C48" s="6" t="s">
        <v>209</v>
      </c>
      <c r="D48" s="14">
        <v>380</v>
      </c>
      <c r="E48" s="55">
        <v>4</v>
      </c>
      <c r="F48" s="14">
        <v>2005</v>
      </c>
      <c r="G48" s="43">
        <f>'Roads, 2013'!G48</f>
        <v>410000</v>
      </c>
      <c r="H48" s="43">
        <f t="shared" si="0"/>
        <v>164000</v>
      </c>
      <c r="I48" s="43">
        <f>'Roads, 2013'!J48</f>
        <v>147600</v>
      </c>
      <c r="J48" s="44">
        <f t="shared" si="1"/>
        <v>88560</v>
      </c>
      <c r="K48" s="70">
        <v>0.4</v>
      </c>
      <c r="L48" s="72">
        <f t="shared" si="2"/>
        <v>59040</v>
      </c>
    </row>
    <row r="49" spans="1:12" ht="15">
      <c r="A49" s="14">
        <v>45</v>
      </c>
      <c r="B49" s="10" t="s">
        <v>216</v>
      </c>
      <c r="C49" s="6" t="s">
        <v>190</v>
      </c>
      <c r="D49" s="14">
        <v>270</v>
      </c>
      <c r="E49" s="55">
        <v>4</v>
      </c>
      <c r="F49" s="14">
        <v>2005</v>
      </c>
      <c r="G49" s="43">
        <f>'Roads, 2013'!G49</f>
        <v>270000</v>
      </c>
      <c r="H49" s="43">
        <f t="shared" si="0"/>
        <v>108000</v>
      </c>
      <c r="I49" s="43">
        <f>'Roads, 2013'!J49</f>
        <v>97200</v>
      </c>
      <c r="J49" s="44">
        <f t="shared" si="1"/>
        <v>58320</v>
      </c>
      <c r="K49" s="70">
        <v>0.4</v>
      </c>
      <c r="L49" s="72">
        <f t="shared" si="2"/>
        <v>38880</v>
      </c>
    </row>
    <row r="50" spans="1:12" ht="15">
      <c r="A50" s="14">
        <v>46</v>
      </c>
      <c r="B50" s="10" t="s">
        <v>221</v>
      </c>
      <c r="C50" s="6" t="s">
        <v>190</v>
      </c>
      <c r="D50" s="14">
        <v>200</v>
      </c>
      <c r="E50" s="55">
        <v>3</v>
      </c>
      <c r="F50" s="14">
        <v>2005</v>
      </c>
      <c r="G50" s="43">
        <f>'Roads, 2013'!G50</f>
        <v>240000</v>
      </c>
      <c r="H50" s="43">
        <f t="shared" si="0"/>
        <v>96000</v>
      </c>
      <c r="I50" s="43">
        <f>'Roads, 2013'!J50</f>
        <v>86400</v>
      </c>
      <c r="J50" s="44">
        <f t="shared" si="1"/>
        <v>51840</v>
      </c>
      <c r="K50" s="70">
        <v>0.4</v>
      </c>
      <c r="L50" s="72">
        <f t="shared" si="2"/>
        <v>34560</v>
      </c>
    </row>
    <row r="51" spans="1:12" ht="30">
      <c r="A51" s="14">
        <v>47</v>
      </c>
      <c r="B51" s="10" t="s">
        <v>222</v>
      </c>
      <c r="C51" s="6" t="s">
        <v>190</v>
      </c>
      <c r="D51" s="14">
        <v>260</v>
      </c>
      <c r="E51" s="55">
        <v>3</v>
      </c>
      <c r="F51" s="14">
        <v>2005</v>
      </c>
      <c r="G51" s="43">
        <f>'Roads, 2013'!G51</f>
        <v>210000</v>
      </c>
      <c r="H51" s="43">
        <f t="shared" si="0"/>
        <v>84000</v>
      </c>
      <c r="I51" s="43">
        <f>'Roads, 2013'!J51</f>
        <v>75600</v>
      </c>
      <c r="J51" s="44">
        <f t="shared" si="1"/>
        <v>45360</v>
      </c>
      <c r="K51" s="70">
        <v>0.4</v>
      </c>
      <c r="L51" s="72">
        <f t="shared" si="2"/>
        <v>30240</v>
      </c>
    </row>
    <row r="52" spans="1:12" ht="15">
      <c r="A52" s="14">
        <v>48</v>
      </c>
      <c r="B52" s="10" t="s">
        <v>223</v>
      </c>
      <c r="C52" s="6" t="s">
        <v>190</v>
      </c>
      <c r="D52" s="14">
        <v>900</v>
      </c>
      <c r="E52" s="55">
        <v>3</v>
      </c>
      <c r="F52" s="14">
        <v>2006</v>
      </c>
      <c r="G52" s="43">
        <f>'Roads, 2013'!G52</f>
        <v>690000</v>
      </c>
      <c r="H52" s="43">
        <f t="shared" si="0"/>
        <v>276000</v>
      </c>
      <c r="I52" s="43">
        <f>'Roads, 2013'!J52</f>
        <v>248400</v>
      </c>
      <c r="J52" s="44">
        <f t="shared" si="1"/>
        <v>149040</v>
      </c>
      <c r="K52" s="70">
        <v>0.4</v>
      </c>
      <c r="L52" s="72">
        <f t="shared" si="2"/>
        <v>99360</v>
      </c>
    </row>
    <row r="53" spans="1:12" ht="15">
      <c r="A53" s="14">
        <v>49</v>
      </c>
      <c r="B53" s="10" t="s">
        <v>225</v>
      </c>
      <c r="C53" s="6" t="s">
        <v>209</v>
      </c>
      <c r="D53" s="14">
        <v>160</v>
      </c>
      <c r="E53" s="55">
        <v>3</v>
      </c>
      <c r="F53" s="14">
        <v>2005</v>
      </c>
      <c r="G53" s="43">
        <f>'Roads, 2013'!G53</f>
        <v>215000</v>
      </c>
      <c r="H53" s="43">
        <f t="shared" si="0"/>
        <v>86000</v>
      </c>
      <c r="I53" s="43">
        <f>'Roads, 2013'!J53</f>
        <v>77400</v>
      </c>
      <c r="J53" s="44">
        <f t="shared" si="1"/>
        <v>46440</v>
      </c>
      <c r="K53" s="70">
        <v>0.4</v>
      </c>
      <c r="L53" s="72">
        <f t="shared" si="2"/>
        <v>30960</v>
      </c>
    </row>
    <row r="54" spans="1:12" ht="15">
      <c r="A54" s="14">
        <v>50</v>
      </c>
      <c r="B54" s="10" t="s">
        <v>227</v>
      </c>
      <c r="C54" s="6" t="s">
        <v>190</v>
      </c>
      <c r="D54" s="14">
        <v>130</v>
      </c>
      <c r="E54" s="55">
        <v>4</v>
      </c>
      <c r="F54" s="14">
        <v>2006</v>
      </c>
      <c r="G54" s="43">
        <f>'Roads, 2013'!G54</f>
        <v>130000</v>
      </c>
      <c r="H54" s="43">
        <f t="shared" si="0"/>
        <v>52000</v>
      </c>
      <c r="I54" s="43">
        <f>'Roads, 2013'!J54</f>
        <v>46800</v>
      </c>
      <c r="J54" s="44">
        <f t="shared" si="1"/>
        <v>28080</v>
      </c>
      <c r="K54" s="70">
        <v>0.4</v>
      </c>
      <c r="L54" s="72">
        <f t="shared" si="2"/>
        <v>18720</v>
      </c>
    </row>
    <row r="55" spans="1:12" ht="15">
      <c r="A55" s="14">
        <v>51</v>
      </c>
      <c r="B55" s="10" t="s">
        <v>228</v>
      </c>
      <c r="C55" s="6" t="s">
        <v>190</v>
      </c>
      <c r="D55" s="14">
        <v>850</v>
      </c>
      <c r="E55" s="55">
        <v>3</v>
      </c>
      <c r="F55" s="14">
        <v>2006</v>
      </c>
      <c r="G55" s="43">
        <f>'Roads, 2013'!G55</f>
        <v>570000</v>
      </c>
      <c r="H55" s="43">
        <f t="shared" si="0"/>
        <v>228000</v>
      </c>
      <c r="I55" s="43">
        <f>'Roads, 2013'!J55</f>
        <v>205200</v>
      </c>
      <c r="J55" s="44">
        <f t="shared" si="1"/>
        <v>123120</v>
      </c>
      <c r="K55" s="70">
        <v>0.4</v>
      </c>
      <c r="L55" s="72">
        <f t="shared" si="2"/>
        <v>82080</v>
      </c>
    </row>
    <row r="56" spans="1:12" ht="15">
      <c r="A56" s="14">
        <v>52</v>
      </c>
      <c r="B56" s="10" t="s">
        <v>232</v>
      </c>
      <c r="C56" s="6" t="s">
        <v>190</v>
      </c>
      <c r="D56" s="14">
        <v>230</v>
      </c>
      <c r="E56" s="55">
        <v>3</v>
      </c>
      <c r="F56" s="14">
        <v>2007</v>
      </c>
      <c r="G56" s="43">
        <f>'Roads, 2013'!G56</f>
        <v>260000</v>
      </c>
      <c r="H56" s="43">
        <f t="shared" si="0"/>
        <v>104000</v>
      </c>
      <c r="I56" s="43">
        <f>'Roads, 2013'!J56</f>
        <v>93600</v>
      </c>
      <c r="J56" s="44">
        <f t="shared" si="1"/>
        <v>56160</v>
      </c>
      <c r="K56" s="70">
        <v>0.4</v>
      </c>
      <c r="L56" s="72">
        <f t="shared" si="2"/>
        <v>37440</v>
      </c>
    </row>
    <row r="57" spans="1:12" ht="15">
      <c r="A57" s="14">
        <v>53</v>
      </c>
      <c r="B57" s="10" t="s">
        <v>203</v>
      </c>
      <c r="C57" s="6" t="s">
        <v>190</v>
      </c>
      <c r="D57" s="14">
        <v>240</v>
      </c>
      <c r="E57" s="55">
        <v>4</v>
      </c>
      <c r="F57" s="14">
        <v>2007</v>
      </c>
      <c r="G57" s="43">
        <f>'Roads, 2013'!G57</f>
        <v>400000</v>
      </c>
      <c r="H57" s="43">
        <f t="shared" si="0"/>
        <v>160000</v>
      </c>
      <c r="I57" s="43">
        <f>'Roads, 2013'!J57</f>
        <v>144000</v>
      </c>
      <c r="J57" s="44">
        <f t="shared" si="1"/>
        <v>86400</v>
      </c>
      <c r="K57" s="70">
        <v>0.4</v>
      </c>
      <c r="L57" s="72">
        <f t="shared" si="2"/>
        <v>57600</v>
      </c>
    </row>
    <row r="58" spans="1:12" ht="15">
      <c r="A58" s="14">
        <v>54</v>
      </c>
      <c r="B58" s="10" t="s">
        <v>234</v>
      </c>
      <c r="C58" s="6" t="s">
        <v>190</v>
      </c>
      <c r="D58" s="14">
        <v>230</v>
      </c>
      <c r="E58" s="55">
        <v>3.6</v>
      </c>
      <c r="F58" s="14">
        <v>2007</v>
      </c>
      <c r="G58" s="43">
        <f>'Roads, 2013'!G58</f>
        <v>290000</v>
      </c>
      <c r="H58" s="43">
        <f t="shared" si="0"/>
        <v>116000</v>
      </c>
      <c r="I58" s="43">
        <f>'Roads, 2013'!J58</f>
        <v>104400</v>
      </c>
      <c r="J58" s="44">
        <f t="shared" si="1"/>
        <v>62640</v>
      </c>
      <c r="K58" s="70">
        <v>0.4</v>
      </c>
      <c r="L58" s="72">
        <f t="shared" si="2"/>
        <v>41760</v>
      </c>
    </row>
    <row r="59" spans="1:12" ht="15">
      <c r="A59" s="14">
        <v>55</v>
      </c>
      <c r="B59" s="10" t="s">
        <v>236</v>
      </c>
      <c r="C59" s="6" t="s">
        <v>190</v>
      </c>
      <c r="D59" s="14">
        <v>90</v>
      </c>
      <c r="E59" s="55">
        <v>4</v>
      </c>
      <c r="F59" s="14">
        <v>2007</v>
      </c>
      <c r="G59" s="43">
        <f>'Roads, 2013'!G59</f>
        <v>145000</v>
      </c>
      <c r="H59" s="43">
        <f t="shared" si="0"/>
        <v>58000</v>
      </c>
      <c r="I59" s="43">
        <f>'Roads, 2013'!J59</f>
        <v>52200</v>
      </c>
      <c r="J59" s="44">
        <f t="shared" si="1"/>
        <v>31320</v>
      </c>
      <c r="K59" s="70">
        <v>0.4</v>
      </c>
      <c r="L59" s="72">
        <f t="shared" si="2"/>
        <v>20880</v>
      </c>
    </row>
    <row r="60" spans="1:12" ht="15">
      <c r="A60" s="14">
        <v>56</v>
      </c>
      <c r="B60" s="10" t="s">
        <v>164</v>
      </c>
      <c r="C60" s="6" t="s">
        <v>190</v>
      </c>
      <c r="D60" s="14">
        <v>320</v>
      </c>
      <c r="E60" s="55">
        <v>3</v>
      </c>
      <c r="F60" s="14">
        <v>2007</v>
      </c>
      <c r="G60" s="43">
        <f>'Roads, 2013'!G60</f>
        <v>400000</v>
      </c>
      <c r="H60" s="43">
        <f t="shared" si="0"/>
        <v>160000</v>
      </c>
      <c r="I60" s="43">
        <f>'Roads, 2013'!J60</f>
        <v>144000</v>
      </c>
      <c r="J60" s="44">
        <f t="shared" si="1"/>
        <v>86400</v>
      </c>
      <c r="K60" s="70">
        <v>0.4</v>
      </c>
      <c r="L60" s="72">
        <f t="shared" si="2"/>
        <v>57600</v>
      </c>
    </row>
    <row r="61" spans="1:12" ht="15">
      <c r="A61" s="14">
        <v>57</v>
      </c>
      <c r="B61" s="10" t="s">
        <v>240</v>
      </c>
      <c r="C61" s="6" t="s">
        <v>190</v>
      </c>
      <c r="D61" s="14">
        <v>140</v>
      </c>
      <c r="E61" s="55">
        <v>3.6</v>
      </c>
      <c r="F61" s="14">
        <v>2007</v>
      </c>
      <c r="G61" s="43">
        <f>'Roads, 2013'!G61</f>
        <v>250000</v>
      </c>
      <c r="H61" s="43">
        <f t="shared" si="0"/>
        <v>100000</v>
      </c>
      <c r="I61" s="43">
        <f>'Roads, 2013'!J61</f>
        <v>90000</v>
      </c>
      <c r="J61" s="44">
        <f t="shared" si="1"/>
        <v>54000</v>
      </c>
      <c r="K61" s="70">
        <v>0.4</v>
      </c>
      <c r="L61" s="72">
        <f t="shared" si="2"/>
        <v>36000</v>
      </c>
    </row>
    <row r="62" spans="1:12" ht="15">
      <c r="A62" s="14">
        <v>58</v>
      </c>
      <c r="B62" s="10" t="s">
        <v>241</v>
      </c>
      <c r="C62" s="6" t="s">
        <v>209</v>
      </c>
      <c r="D62" s="14">
        <v>320</v>
      </c>
      <c r="E62" s="55">
        <v>3</v>
      </c>
      <c r="F62" s="14">
        <v>2007</v>
      </c>
      <c r="G62" s="43">
        <f>'Roads, 2013'!G62</f>
        <v>350000</v>
      </c>
      <c r="H62" s="43">
        <f t="shared" si="0"/>
        <v>140000</v>
      </c>
      <c r="I62" s="43">
        <f>'Roads, 2013'!J62</f>
        <v>126000</v>
      </c>
      <c r="J62" s="44">
        <f t="shared" si="1"/>
        <v>75600</v>
      </c>
      <c r="K62" s="70">
        <v>0.4</v>
      </c>
      <c r="L62" s="72">
        <f t="shared" si="2"/>
        <v>50400</v>
      </c>
    </row>
    <row r="63" spans="1:12" ht="15">
      <c r="A63" s="14">
        <v>59</v>
      </c>
      <c r="B63" s="10" t="s">
        <v>243</v>
      </c>
      <c r="C63" s="6" t="s">
        <v>190</v>
      </c>
      <c r="D63" s="14">
        <v>430</v>
      </c>
      <c r="E63" s="55">
        <v>3</v>
      </c>
      <c r="F63" s="14">
        <v>2007</v>
      </c>
      <c r="G63" s="43">
        <f>'Roads, 2013'!G63</f>
        <v>500000</v>
      </c>
      <c r="H63" s="43">
        <f t="shared" si="0"/>
        <v>200000</v>
      </c>
      <c r="I63" s="43">
        <f>'Roads, 2013'!J63</f>
        <v>180000</v>
      </c>
      <c r="J63" s="44">
        <f t="shared" si="1"/>
        <v>108000</v>
      </c>
      <c r="K63" s="70">
        <v>0.4</v>
      </c>
      <c r="L63" s="72">
        <f t="shared" si="2"/>
        <v>72000</v>
      </c>
    </row>
    <row r="64" spans="1:12" ht="15">
      <c r="A64" s="14">
        <v>60</v>
      </c>
      <c r="B64" s="10" t="s">
        <v>244</v>
      </c>
      <c r="C64" s="6" t="s">
        <v>190</v>
      </c>
      <c r="D64" s="14">
        <v>180</v>
      </c>
      <c r="E64" s="55">
        <v>4</v>
      </c>
      <c r="F64" s="14">
        <v>2007</v>
      </c>
      <c r="G64" s="43">
        <f>'Roads, 2013'!G64</f>
        <v>220000</v>
      </c>
      <c r="H64" s="43">
        <f t="shared" si="0"/>
        <v>88000</v>
      </c>
      <c r="I64" s="43">
        <f>'Roads, 2013'!J64</f>
        <v>79200</v>
      </c>
      <c r="J64" s="44">
        <f t="shared" si="1"/>
        <v>47520</v>
      </c>
      <c r="K64" s="70">
        <v>0.4</v>
      </c>
      <c r="L64" s="72">
        <f t="shared" si="2"/>
        <v>31680</v>
      </c>
    </row>
    <row r="65" spans="1:12" ht="15">
      <c r="A65" s="14">
        <v>61</v>
      </c>
      <c r="B65" s="10" t="s">
        <v>226</v>
      </c>
      <c r="C65" s="6" t="s">
        <v>190</v>
      </c>
      <c r="D65" s="14">
        <v>140</v>
      </c>
      <c r="E65" s="55">
        <v>4</v>
      </c>
      <c r="F65" s="14">
        <v>2007</v>
      </c>
      <c r="G65" s="43">
        <f>'Roads, 2013'!G65</f>
        <v>180000</v>
      </c>
      <c r="H65" s="43">
        <f t="shared" si="0"/>
        <v>72000</v>
      </c>
      <c r="I65" s="43">
        <f>'Roads, 2013'!J65</f>
        <v>64800</v>
      </c>
      <c r="J65" s="44">
        <f t="shared" si="1"/>
        <v>38880</v>
      </c>
      <c r="K65" s="70">
        <v>0.4</v>
      </c>
      <c r="L65" s="72">
        <f t="shared" si="2"/>
        <v>25920</v>
      </c>
    </row>
    <row r="66" spans="1:12" ht="15">
      <c r="A66" s="14">
        <v>62</v>
      </c>
      <c r="B66" s="10" t="s">
        <v>249</v>
      </c>
      <c r="C66" s="6" t="s">
        <v>209</v>
      </c>
      <c r="D66" s="14">
        <v>360</v>
      </c>
      <c r="E66" s="55">
        <v>3.6</v>
      </c>
      <c r="F66" s="14">
        <v>2007</v>
      </c>
      <c r="G66" s="43">
        <f>'Roads, 2013'!G66</f>
        <v>350000</v>
      </c>
      <c r="H66" s="43">
        <f t="shared" si="0"/>
        <v>140000</v>
      </c>
      <c r="I66" s="43">
        <f>'Roads, 2013'!J66</f>
        <v>126000</v>
      </c>
      <c r="J66" s="44">
        <f t="shared" si="1"/>
        <v>75600</v>
      </c>
      <c r="K66" s="70">
        <v>0.4</v>
      </c>
      <c r="L66" s="72">
        <f t="shared" si="2"/>
        <v>50400</v>
      </c>
    </row>
    <row r="67" spans="1:12" ht="15">
      <c r="A67" s="14">
        <v>63</v>
      </c>
      <c r="B67" s="10" t="s">
        <v>252</v>
      </c>
      <c r="C67" s="6" t="s">
        <v>190</v>
      </c>
      <c r="D67" s="14">
        <v>200</v>
      </c>
      <c r="E67" s="55">
        <v>4</v>
      </c>
      <c r="F67" s="14">
        <v>2007</v>
      </c>
      <c r="G67" s="43">
        <f>'Roads, 2013'!G67</f>
        <v>250000</v>
      </c>
      <c r="H67" s="43">
        <f t="shared" si="0"/>
        <v>100000</v>
      </c>
      <c r="I67" s="43">
        <f>'Roads, 2013'!J67</f>
        <v>90000</v>
      </c>
      <c r="J67" s="44">
        <f t="shared" si="1"/>
        <v>54000</v>
      </c>
      <c r="K67" s="70">
        <v>0.4</v>
      </c>
      <c r="L67" s="72">
        <f t="shared" si="2"/>
        <v>36000</v>
      </c>
    </row>
    <row r="68" spans="1:12" ht="15">
      <c r="A68" s="14">
        <v>64</v>
      </c>
      <c r="B68" s="10" t="s">
        <v>253</v>
      </c>
      <c r="C68" s="6" t="s">
        <v>209</v>
      </c>
      <c r="D68" s="14">
        <v>240</v>
      </c>
      <c r="E68" s="55">
        <v>4</v>
      </c>
      <c r="F68" s="14">
        <v>2007</v>
      </c>
      <c r="G68" s="43">
        <f>'Roads, 2013'!G68</f>
        <v>430000</v>
      </c>
      <c r="H68" s="43">
        <f t="shared" si="0"/>
        <v>172000</v>
      </c>
      <c r="I68" s="43">
        <f>'Roads, 2013'!J68</f>
        <v>154800</v>
      </c>
      <c r="J68" s="44">
        <f t="shared" si="1"/>
        <v>92880</v>
      </c>
      <c r="K68" s="70">
        <v>0.4</v>
      </c>
      <c r="L68" s="72">
        <f t="shared" si="2"/>
        <v>61920</v>
      </c>
    </row>
    <row r="69" spans="1:12" ht="15">
      <c r="A69" s="14">
        <v>65</v>
      </c>
      <c r="B69" s="10" t="s">
        <v>253</v>
      </c>
      <c r="C69" s="6" t="s">
        <v>190</v>
      </c>
      <c r="D69" s="14">
        <v>220</v>
      </c>
      <c r="E69" s="55">
        <v>4</v>
      </c>
      <c r="F69" s="14">
        <v>2007</v>
      </c>
      <c r="G69" s="43">
        <f>'Roads, 2013'!G69</f>
        <v>400000</v>
      </c>
      <c r="H69" s="43">
        <f t="shared" si="0"/>
        <v>160000</v>
      </c>
      <c r="I69" s="43">
        <f>'Roads, 2013'!J69</f>
        <v>144000</v>
      </c>
      <c r="J69" s="44">
        <f t="shared" si="1"/>
        <v>86400</v>
      </c>
      <c r="K69" s="70">
        <v>0.4</v>
      </c>
      <c r="L69" s="72">
        <f t="shared" si="2"/>
        <v>57600</v>
      </c>
    </row>
    <row r="70" spans="1:12" ht="15">
      <c r="A70" s="14">
        <v>66</v>
      </c>
      <c r="B70" s="10" t="s">
        <v>243</v>
      </c>
      <c r="C70" s="6" t="s">
        <v>190</v>
      </c>
      <c r="D70" s="14">
        <v>100</v>
      </c>
      <c r="E70" s="55">
        <v>4</v>
      </c>
      <c r="F70" s="14">
        <v>2008</v>
      </c>
      <c r="G70" s="43">
        <f>'Roads, 2013'!G70</f>
        <v>200000</v>
      </c>
      <c r="H70" s="43">
        <f aca="true" t="shared" si="3" ref="H70:H104">G70*K70</f>
        <v>80000</v>
      </c>
      <c r="I70" s="43">
        <f>'Roads, 2013'!J70</f>
        <v>72000</v>
      </c>
      <c r="J70" s="44">
        <f aca="true" t="shared" si="4" ref="J70:J104">I70-L70</f>
        <v>43200</v>
      </c>
      <c r="K70" s="70">
        <v>0.4</v>
      </c>
      <c r="L70" s="72">
        <f aca="true" t="shared" si="5" ref="L70:L103">I70*K70</f>
        <v>28800</v>
      </c>
    </row>
    <row r="71" spans="1:12" ht="15">
      <c r="A71" s="14">
        <v>67</v>
      </c>
      <c r="B71" s="10" t="s">
        <v>17</v>
      </c>
      <c r="C71" s="6" t="s">
        <v>209</v>
      </c>
      <c r="D71" s="14">
        <v>330</v>
      </c>
      <c r="E71" s="55">
        <v>6</v>
      </c>
      <c r="F71" s="14">
        <v>2008</v>
      </c>
      <c r="G71" s="43">
        <f>'Roads, 2013'!G71</f>
        <v>950000</v>
      </c>
      <c r="H71" s="43">
        <f t="shared" si="3"/>
        <v>380000</v>
      </c>
      <c r="I71" s="43">
        <f>'Roads, 2013'!J71</f>
        <v>342000</v>
      </c>
      <c r="J71" s="44">
        <f t="shared" si="4"/>
        <v>205200</v>
      </c>
      <c r="K71" s="70">
        <v>0.4</v>
      </c>
      <c r="L71" s="72">
        <f t="shared" si="5"/>
        <v>136800</v>
      </c>
    </row>
    <row r="72" spans="1:12" ht="15">
      <c r="A72" s="14">
        <v>68</v>
      </c>
      <c r="B72" s="10" t="s">
        <v>233</v>
      </c>
      <c r="C72" s="6" t="s">
        <v>209</v>
      </c>
      <c r="D72" s="14">
        <v>330</v>
      </c>
      <c r="E72" s="55">
        <v>4</v>
      </c>
      <c r="F72" s="14">
        <v>2009</v>
      </c>
      <c r="G72" s="43">
        <f>'Roads, 2013'!G72</f>
        <v>380000</v>
      </c>
      <c r="H72" s="43">
        <f t="shared" si="3"/>
        <v>152000</v>
      </c>
      <c r="I72" s="43">
        <f>'Roads, 2013'!J72</f>
        <v>136800</v>
      </c>
      <c r="J72" s="44">
        <f t="shared" si="4"/>
        <v>82080</v>
      </c>
      <c r="K72" s="70">
        <v>0.4</v>
      </c>
      <c r="L72" s="72">
        <f t="shared" si="5"/>
        <v>54720</v>
      </c>
    </row>
    <row r="73" spans="1:12" ht="15">
      <c r="A73" s="14">
        <v>69</v>
      </c>
      <c r="B73" s="10" t="s">
        <v>148</v>
      </c>
      <c r="C73" s="6" t="s">
        <v>190</v>
      </c>
      <c r="D73" s="14">
        <v>430</v>
      </c>
      <c r="E73" s="55">
        <v>4</v>
      </c>
      <c r="F73" s="14">
        <v>2009</v>
      </c>
      <c r="G73" s="43">
        <f>'Roads, 2013'!G73</f>
        <v>470000</v>
      </c>
      <c r="H73" s="43">
        <f t="shared" si="3"/>
        <v>188000</v>
      </c>
      <c r="I73" s="43">
        <f>'Roads, 2013'!J73</f>
        <v>169200</v>
      </c>
      <c r="J73" s="44">
        <f t="shared" si="4"/>
        <v>101520</v>
      </c>
      <c r="K73" s="70">
        <v>0.4</v>
      </c>
      <c r="L73" s="72">
        <f t="shared" si="5"/>
        <v>67680</v>
      </c>
    </row>
    <row r="74" spans="1:12" ht="15">
      <c r="A74" s="14">
        <v>70</v>
      </c>
      <c r="B74" s="10" t="s">
        <v>255</v>
      </c>
      <c r="C74" s="6" t="s">
        <v>209</v>
      </c>
      <c r="D74" s="14">
        <v>160</v>
      </c>
      <c r="E74" s="55">
        <v>4</v>
      </c>
      <c r="F74" s="14">
        <v>2009</v>
      </c>
      <c r="G74" s="43">
        <f>'Roads, 2013'!G74</f>
        <v>260000</v>
      </c>
      <c r="H74" s="43">
        <f t="shared" si="3"/>
        <v>104000</v>
      </c>
      <c r="I74" s="43">
        <f>'Roads, 2013'!J74</f>
        <v>93600</v>
      </c>
      <c r="J74" s="44">
        <f t="shared" si="4"/>
        <v>56160</v>
      </c>
      <c r="K74" s="70">
        <v>0.4</v>
      </c>
      <c r="L74" s="72">
        <f t="shared" si="5"/>
        <v>37440</v>
      </c>
    </row>
    <row r="75" spans="1:12" ht="15">
      <c r="A75" s="14">
        <v>71</v>
      </c>
      <c r="B75" s="10" t="s">
        <v>256</v>
      </c>
      <c r="C75" s="6" t="s">
        <v>209</v>
      </c>
      <c r="D75" s="14">
        <v>220</v>
      </c>
      <c r="E75" s="55">
        <v>4</v>
      </c>
      <c r="F75" s="14">
        <v>2009</v>
      </c>
      <c r="G75" s="43">
        <f>'Roads, 2013'!G75</f>
        <v>320000</v>
      </c>
      <c r="H75" s="43">
        <f t="shared" si="3"/>
        <v>128000</v>
      </c>
      <c r="I75" s="43">
        <f>'Roads, 2013'!J75</f>
        <v>115200</v>
      </c>
      <c r="J75" s="44">
        <f t="shared" si="4"/>
        <v>69120</v>
      </c>
      <c r="K75" s="70">
        <v>0.4</v>
      </c>
      <c r="L75" s="72">
        <f t="shared" si="5"/>
        <v>46080</v>
      </c>
    </row>
    <row r="76" spans="1:12" ht="15">
      <c r="A76" s="14">
        <v>72</v>
      </c>
      <c r="B76" s="10" t="s">
        <v>257</v>
      </c>
      <c r="C76" s="6" t="s">
        <v>190</v>
      </c>
      <c r="D76" s="14">
        <v>150</v>
      </c>
      <c r="E76" s="55">
        <v>3</v>
      </c>
      <c r="F76" s="14">
        <v>2009</v>
      </c>
      <c r="G76" s="43">
        <f>'Roads, 2013'!G76</f>
        <v>200000</v>
      </c>
      <c r="H76" s="43">
        <f t="shared" si="3"/>
        <v>80000</v>
      </c>
      <c r="I76" s="43">
        <f>'Roads, 2013'!J76</f>
        <v>72000</v>
      </c>
      <c r="J76" s="44">
        <f t="shared" si="4"/>
        <v>43200</v>
      </c>
      <c r="K76" s="70">
        <v>0.4</v>
      </c>
      <c r="L76" s="72">
        <f t="shared" si="5"/>
        <v>28800</v>
      </c>
    </row>
    <row r="77" spans="1:12" ht="15">
      <c r="A77" s="14">
        <v>73</v>
      </c>
      <c r="B77" s="10" t="s">
        <v>258</v>
      </c>
      <c r="C77" s="6" t="s">
        <v>209</v>
      </c>
      <c r="D77" s="14">
        <v>230</v>
      </c>
      <c r="E77" s="55">
        <v>4</v>
      </c>
      <c r="F77" s="14">
        <v>2009</v>
      </c>
      <c r="G77" s="43">
        <f>'Roads, 2013'!G77</f>
        <v>320000</v>
      </c>
      <c r="H77" s="43">
        <f t="shared" si="3"/>
        <v>128000</v>
      </c>
      <c r="I77" s="43">
        <f>'Roads, 2013'!J77</f>
        <v>115200</v>
      </c>
      <c r="J77" s="44">
        <f t="shared" si="4"/>
        <v>69120</v>
      </c>
      <c r="K77" s="70">
        <v>0.4</v>
      </c>
      <c r="L77" s="72">
        <f t="shared" si="5"/>
        <v>46080</v>
      </c>
    </row>
    <row r="78" spans="1:12" ht="15">
      <c r="A78" s="14">
        <v>74</v>
      </c>
      <c r="B78" s="10" t="s">
        <v>254</v>
      </c>
      <c r="C78" s="6" t="s">
        <v>190</v>
      </c>
      <c r="D78" s="14">
        <v>170</v>
      </c>
      <c r="E78" s="55">
        <v>4</v>
      </c>
      <c r="F78" s="14">
        <v>2009</v>
      </c>
      <c r="G78" s="43">
        <f>'Roads, 2013'!G78</f>
        <v>300000</v>
      </c>
      <c r="H78" s="43">
        <f t="shared" si="3"/>
        <v>120000</v>
      </c>
      <c r="I78" s="43">
        <f>'Roads, 2013'!J78</f>
        <v>108000</v>
      </c>
      <c r="J78" s="44">
        <f t="shared" si="4"/>
        <v>64800</v>
      </c>
      <c r="K78" s="70">
        <v>0.4</v>
      </c>
      <c r="L78" s="72">
        <f t="shared" si="5"/>
        <v>43200</v>
      </c>
    </row>
    <row r="79" spans="1:12" ht="15">
      <c r="A79" s="14">
        <v>75</v>
      </c>
      <c r="B79" s="10" t="s">
        <v>191</v>
      </c>
      <c r="C79" s="6" t="s">
        <v>209</v>
      </c>
      <c r="D79" s="14">
        <v>240</v>
      </c>
      <c r="E79" s="55">
        <v>4</v>
      </c>
      <c r="F79" s="14">
        <v>2009</v>
      </c>
      <c r="G79" s="43">
        <f>'Roads, 2013'!G79</f>
        <v>370000</v>
      </c>
      <c r="H79" s="43">
        <f t="shared" si="3"/>
        <v>148000</v>
      </c>
      <c r="I79" s="43">
        <f>'Roads, 2013'!J79</f>
        <v>133200</v>
      </c>
      <c r="J79" s="44">
        <f t="shared" si="4"/>
        <v>79920</v>
      </c>
      <c r="K79" s="70">
        <v>0.4</v>
      </c>
      <c r="L79" s="72">
        <f t="shared" si="5"/>
        <v>53280</v>
      </c>
    </row>
    <row r="80" spans="1:12" ht="15">
      <c r="A80" s="14">
        <v>76</v>
      </c>
      <c r="B80" s="10" t="s">
        <v>252</v>
      </c>
      <c r="C80" s="6" t="s">
        <v>190</v>
      </c>
      <c r="D80" s="14">
        <v>120</v>
      </c>
      <c r="E80" s="55">
        <v>4</v>
      </c>
      <c r="F80" s="14">
        <v>2010</v>
      </c>
      <c r="G80" s="43">
        <f>'Roads, 2013'!G80</f>
        <v>180000</v>
      </c>
      <c r="H80" s="43">
        <f t="shared" si="3"/>
        <v>72000</v>
      </c>
      <c r="I80" s="43">
        <f>'Roads, 2013'!J80</f>
        <v>64800</v>
      </c>
      <c r="J80" s="44">
        <f t="shared" si="4"/>
        <v>38880</v>
      </c>
      <c r="K80" s="70">
        <v>0.4</v>
      </c>
      <c r="L80" s="72">
        <f t="shared" si="5"/>
        <v>25920</v>
      </c>
    </row>
    <row r="81" spans="1:12" ht="15">
      <c r="A81" s="14">
        <v>77</v>
      </c>
      <c r="B81" s="10" t="s">
        <v>203</v>
      </c>
      <c r="C81" s="6" t="s">
        <v>190</v>
      </c>
      <c r="D81" s="14">
        <v>120</v>
      </c>
      <c r="E81" s="55">
        <v>4</v>
      </c>
      <c r="F81" s="14">
        <v>2010</v>
      </c>
      <c r="G81" s="43">
        <f>'Roads, 2013'!G81</f>
        <v>180000</v>
      </c>
      <c r="H81" s="43">
        <f t="shared" si="3"/>
        <v>72000</v>
      </c>
      <c r="I81" s="43">
        <f>'Roads, 2013'!J81</f>
        <v>64800</v>
      </c>
      <c r="J81" s="44">
        <f t="shared" si="4"/>
        <v>38880</v>
      </c>
      <c r="K81" s="70">
        <v>0.4</v>
      </c>
      <c r="L81" s="72">
        <f t="shared" si="5"/>
        <v>25920</v>
      </c>
    </row>
    <row r="82" spans="1:12" ht="15">
      <c r="A82" s="14">
        <v>78</v>
      </c>
      <c r="B82" s="10" t="s">
        <v>149</v>
      </c>
      <c r="C82" s="6" t="s">
        <v>190</v>
      </c>
      <c r="D82" s="14">
        <v>360</v>
      </c>
      <c r="E82" s="55">
        <v>3.6</v>
      </c>
      <c r="F82" s="14">
        <v>2010</v>
      </c>
      <c r="G82" s="43">
        <f>'Roads, 2013'!G82</f>
        <v>310000</v>
      </c>
      <c r="H82" s="43">
        <f t="shared" si="3"/>
        <v>124000</v>
      </c>
      <c r="I82" s="43">
        <f>'Roads, 2013'!J82</f>
        <v>111600</v>
      </c>
      <c r="J82" s="44">
        <f t="shared" si="4"/>
        <v>66960</v>
      </c>
      <c r="K82" s="70">
        <v>0.4</v>
      </c>
      <c r="L82" s="72">
        <f t="shared" si="5"/>
        <v>44640</v>
      </c>
    </row>
    <row r="83" spans="1:12" ht="15">
      <c r="A83" s="14">
        <v>79</v>
      </c>
      <c r="B83" s="10" t="s">
        <v>271</v>
      </c>
      <c r="C83" s="6" t="s">
        <v>190</v>
      </c>
      <c r="D83" s="14">
        <v>260</v>
      </c>
      <c r="E83" s="55">
        <v>3</v>
      </c>
      <c r="F83" s="14">
        <v>2010</v>
      </c>
      <c r="G83" s="43">
        <f>'Roads, 2013'!G83</f>
        <v>160000</v>
      </c>
      <c r="H83" s="43">
        <f t="shared" si="3"/>
        <v>64000</v>
      </c>
      <c r="I83" s="43">
        <f>'Roads, 2013'!J83</f>
        <v>57600</v>
      </c>
      <c r="J83" s="44">
        <f t="shared" si="4"/>
        <v>34560</v>
      </c>
      <c r="K83" s="70">
        <v>0.4</v>
      </c>
      <c r="L83" s="72">
        <f t="shared" si="5"/>
        <v>23040</v>
      </c>
    </row>
    <row r="84" spans="1:12" ht="15">
      <c r="A84" s="14">
        <v>80</v>
      </c>
      <c r="B84" s="10" t="s">
        <v>146</v>
      </c>
      <c r="C84" s="6" t="s">
        <v>190</v>
      </c>
      <c r="D84" s="14">
        <v>520</v>
      </c>
      <c r="E84" s="55">
        <v>3</v>
      </c>
      <c r="F84" s="14">
        <v>2010</v>
      </c>
      <c r="G84" s="43">
        <f>'Roads, 2013'!G84</f>
        <v>300000</v>
      </c>
      <c r="H84" s="43">
        <f t="shared" si="3"/>
        <v>120000</v>
      </c>
      <c r="I84" s="43">
        <f>'Roads, 2013'!J84</f>
        <v>108000</v>
      </c>
      <c r="J84" s="44">
        <f t="shared" si="4"/>
        <v>64800</v>
      </c>
      <c r="K84" s="70">
        <v>0.4</v>
      </c>
      <c r="L84" s="72">
        <f t="shared" si="5"/>
        <v>43200</v>
      </c>
    </row>
    <row r="85" spans="1:12" ht="15">
      <c r="A85" s="14">
        <v>81</v>
      </c>
      <c r="B85" s="10" t="s">
        <v>272</v>
      </c>
      <c r="C85" s="6" t="s">
        <v>190</v>
      </c>
      <c r="D85" s="14">
        <v>320</v>
      </c>
      <c r="E85" s="55">
        <v>3</v>
      </c>
      <c r="F85" s="14">
        <v>2010</v>
      </c>
      <c r="G85" s="43">
        <f>'Roads, 2013'!G85</f>
        <v>190000</v>
      </c>
      <c r="H85" s="43">
        <f t="shared" si="3"/>
        <v>76000</v>
      </c>
      <c r="I85" s="43">
        <f>'Roads, 2013'!J85</f>
        <v>68400</v>
      </c>
      <c r="J85" s="44">
        <f t="shared" si="4"/>
        <v>41040</v>
      </c>
      <c r="K85" s="70">
        <v>0.4</v>
      </c>
      <c r="L85" s="72">
        <f t="shared" si="5"/>
        <v>27360</v>
      </c>
    </row>
    <row r="86" spans="1:12" ht="15">
      <c r="A86" s="14">
        <v>82</v>
      </c>
      <c r="B86" s="10" t="s">
        <v>273</v>
      </c>
      <c r="C86" s="6" t="s">
        <v>190</v>
      </c>
      <c r="D86" s="14">
        <v>180</v>
      </c>
      <c r="E86" s="55">
        <v>3</v>
      </c>
      <c r="F86" s="14">
        <v>2010</v>
      </c>
      <c r="G86" s="43">
        <f>'Roads, 2013'!G86</f>
        <v>125000</v>
      </c>
      <c r="H86" s="43">
        <f t="shared" si="3"/>
        <v>50000</v>
      </c>
      <c r="I86" s="43">
        <f>'Roads, 2013'!J86</f>
        <v>45000</v>
      </c>
      <c r="J86" s="44">
        <f t="shared" si="4"/>
        <v>27000</v>
      </c>
      <c r="K86" s="70">
        <v>0.4</v>
      </c>
      <c r="L86" s="72">
        <f t="shared" si="5"/>
        <v>18000</v>
      </c>
    </row>
    <row r="87" spans="1:12" ht="15">
      <c r="A87" s="14">
        <v>83</v>
      </c>
      <c r="B87" s="10" t="s">
        <v>274</v>
      </c>
      <c r="C87" s="6" t="s">
        <v>190</v>
      </c>
      <c r="D87" s="14">
        <v>370</v>
      </c>
      <c r="E87" s="55">
        <v>3</v>
      </c>
      <c r="F87" s="14">
        <v>2010</v>
      </c>
      <c r="G87" s="43">
        <f>'Roads, 2013'!G87</f>
        <v>255000</v>
      </c>
      <c r="H87" s="43">
        <f t="shared" si="3"/>
        <v>102000</v>
      </c>
      <c r="I87" s="43">
        <f>'Roads, 2013'!J87</f>
        <v>91800</v>
      </c>
      <c r="J87" s="44">
        <f t="shared" si="4"/>
        <v>55080</v>
      </c>
      <c r="K87" s="70">
        <v>0.4</v>
      </c>
      <c r="L87" s="72">
        <f t="shared" si="5"/>
        <v>36720</v>
      </c>
    </row>
    <row r="88" spans="1:12" ht="15">
      <c r="A88" s="14">
        <v>84</v>
      </c>
      <c r="B88" s="10" t="s">
        <v>275</v>
      </c>
      <c r="C88" s="6" t="s">
        <v>190</v>
      </c>
      <c r="D88" s="14">
        <v>260</v>
      </c>
      <c r="E88" s="55">
        <v>3</v>
      </c>
      <c r="F88" s="14">
        <v>2010</v>
      </c>
      <c r="G88" s="43">
        <f>'Roads, 2013'!G88</f>
        <v>160000</v>
      </c>
      <c r="H88" s="43">
        <f t="shared" si="3"/>
        <v>64000</v>
      </c>
      <c r="I88" s="43">
        <f>'Roads, 2013'!J88</f>
        <v>57600</v>
      </c>
      <c r="J88" s="44">
        <f t="shared" si="4"/>
        <v>34560</v>
      </c>
      <c r="K88" s="70">
        <v>0.4</v>
      </c>
      <c r="L88" s="72">
        <f t="shared" si="5"/>
        <v>23040</v>
      </c>
    </row>
    <row r="89" spans="1:12" ht="15">
      <c r="A89" s="14">
        <v>85</v>
      </c>
      <c r="B89" s="10" t="s">
        <v>264</v>
      </c>
      <c r="C89" s="6" t="s">
        <v>190</v>
      </c>
      <c r="D89" s="14">
        <v>280</v>
      </c>
      <c r="E89" s="55">
        <v>3</v>
      </c>
      <c r="F89" s="14">
        <v>2010</v>
      </c>
      <c r="G89" s="43">
        <f>'Roads, 2013'!G89</f>
        <v>195000</v>
      </c>
      <c r="H89" s="43">
        <f t="shared" si="3"/>
        <v>78000</v>
      </c>
      <c r="I89" s="43">
        <f>'Roads, 2013'!J89</f>
        <v>70200</v>
      </c>
      <c r="J89" s="44">
        <f t="shared" si="4"/>
        <v>42120</v>
      </c>
      <c r="K89" s="70">
        <v>0.4</v>
      </c>
      <c r="L89" s="72">
        <f t="shared" si="5"/>
        <v>28080</v>
      </c>
    </row>
    <row r="90" spans="1:12" ht="15">
      <c r="A90" s="14">
        <v>86</v>
      </c>
      <c r="B90" s="10" t="s">
        <v>148</v>
      </c>
      <c r="C90" s="6" t="s">
        <v>190</v>
      </c>
      <c r="D90" s="14">
        <v>430</v>
      </c>
      <c r="E90" s="55">
        <v>3.6</v>
      </c>
      <c r="F90" s="14">
        <v>2010</v>
      </c>
      <c r="G90" s="43">
        <f>'Roads, 2013'!G90</f>
        <v>290000</v>
      </c>
      <c r="H90" s="43">
        <f t="shared" si="3"/>
        <v>116000</v>
      </c>
      <c r="I90" s="43">
        <f>'Roads, 2013'!J90</f>
        <v>104400</v>
      </c>
      <c r="J90" s="44">
        <f t="shared" si="4"/>
        <v>62640</v>
      </c>
      <c r="K90" s="70">
        <v>0.4</v>
      </c>
      <c r="L90" s="72">
        <f t="shared" si="5"/>
        <v>41760</v>
      </c>
    </row>
    <row r="91" spans="1:12" ht="16.5" customHeight="1">
      <c r="A91" s="14">
        <v>87</v>
      </c>
      <c r="B91" s="10" t="s">
        <v>276</v>
      </c>
      <c r="C91" s="6" t="s">
        <v>190</v>
      </c>
      <c r="D91" s="14">
        <v>120</v>
      </c>
      <c r="E91" s="55">
        <v>3</v>
      </c>
      <c r="F91" s="14">
        <v>2010</v>
      </c>
      <c r="G91" s="43">
        <f>'Roads, 2013'!G91</f>
        <v>90000</v>
      </c>
      <c r="H91" s="43">
        <f t="shared" si="3"/>
        <v>36000</v>
      </c>
      <c r="I91" s="43">
        <f>'Roads, 2013'!J91</f>
        <v>32400</v>
      </c>
      <c r="J91" s="44">
        <f t="shared" si="4"/>
        <v>19440</v>
      </c>
      <c r="K91" s="70">
        <v>0.4</v>
      </c>
      <c r="L91" s="72">
        <f t="shared" si="5"/>
        <v>12960</v>
      </c>
    </row>
    <row r="92" spans="1:12" ht="15">
      <c r="A92" s="14">
        <v>88</v>
      </c>
      <c r="B92" s="10" t="s">
        <v>277</v>
      </c>
      <c r="C92" s="6" t="s">
        <v>190</v>
      </c>
      <c r="D92" s="14">
        <v>110</v>
      </c>
      <c r="E92" s="55">
        <v>3</v>
      </c>
      <c r="F92" s="14">
        <v>2010</v>
      </c>
      <c r="G92" s="43">
        <f>'Roads, 2013'!G92</f>
        <v>75000</v>
      </c>
      <c r="H92" s="43">
        <f t="shared" si="3"/>
        <v>30000</v>
      </c>
      <c r="I92" s="43">
        <f>'Roads, 2013'!J92</f>
        <v>27000</v>
      </c>
      <c r="J92" s="44">
        <f t="shared" si="4"/>
        <v>16200</v>
      </c>
      <c r="K92" s="70">
        <v>0.4</v>
      </c>
      <c r="L92" s="72">
        <f t="shared" si="5"/>
        <v>10800</v>
      </c>
    </row>
    <row r="93" spans="1:12" ht="15">
      <c r="A93" s="14">
        <v>89</v>
      </c>
      <c r="B93" s="10" t="s">
        <v>278</v>
      </c>
      <c r="C93" s="6" t="s">
        <v>209</v>
      </c>
      <c r="D93" s="14">
        <v>90</v>
      </c>
      <c r="E93" s="55">
        <v>3</v>
      </c>
      <c r="F93" s="14">
        <v>2010</v>
      </c>
      <c r="G93" s="43">
        <f>'Roads, 2013'!G93</f>
        <v>70000</v>
      </c>
      <c r="H93" s="43">
        <f t="shared" si="3"/>
        <v>28000</v>
      </c>
      <c r="I93" s="43">
        <f>'Roads, 2013'!J93</f>
        <v>25200</v>
      </c>
      <c r="J93" s="44">
        <f t="shared" si="4"/>
        <v>15120</v>
      </c>
      <c r="K93" s="70">
        <v>0.4</v>
      </c>
      <c r="L93" s="72">
        <f t="shared" si="5"/>
        <v>10080</v>
      </c>
    </row>
    <row r="94" spans="1:12" ht="15.75">
      <c r="A94" s="14">
        <v>90</v>
      </c>
      <c r="B94" s="17" t="s">
        <v>226</v>
      </c>
      <c r="C94" s="6" t="s">
        <v>190</v>
      </c>
      <c r="D94" s="18">
        <v>593</v>
      </c>
      <c r="E94" s="68">
        <v>4.5</v>
      </c>
      <c r="F94" s="19">
        <v>2010</v>
      </c>
      <c r="G94" s="43">
        <f>'Roads, 2013'!G94</f>
        <v>2390000</v>
      </c>
      <c r="H94" s="43">
        <f t="shared" si="3"/>
        <v>956000</v>
      </c>
      <c r="I94" s="43">
        <f>'Roads, 2013'!J94</f>
        <v>860400</v>
      </c>
      <c r="J94" s="44">
        <f t="shared" si="4"/>
        <v>516240</v>
      </c>
      <c r="K94" s="70">
        <v>0.4</v>
      </c>
      <c r="L94" s="72">
        <f t="shared" si="5"/>
        <v>344160</v>
      </c>
    </row>
    <row r="95" spans="1:12" ht="15.75">
      <c r="A95" s="14">
        <v>91</v>
      </c>
      <c r="B95" s="17" t="s">
        <v>286</v>
      </c>
      <c r="C95" s="6" t="s">
        <v>190</v>
      </c>
      <c r="D95" s="18">
        <v>945</v>
      </c>
      <c r="E95" s="68">
        <v>4.5</v>
      </c>
      <c r="F95" s="19">
        <v>2010</v>
      </c>
      <c r="G95" s="43">
        <f>'Roads, 2013'!G95</f>
        <v>2510000</v>
      </c>
      <c r="H95" s="43">
        <f t="shared" si="3"/>
        <v>1004000</v>
      </c>
      <c r="I95" s="43">
        <f>'Roads, 2013'!J95</f>
        <v>903600</v>
      </c>
      <c r="J95" s="44">
        <f t="shared" si="4"/>
        <v>542160</v>
      </c>
      <c r="K95" s="70">
        <v>0.4</v>
      </c>
      <c r="L95" s="72">
        <f t="shared" si="5"/>
        <v>361440</v>
      </c>
    </row>
    <row r="96" spans="1:12" ht="15.75">
      <c r="A96" s="14">
        <v>92</v>
      </c>
      <c r="B96" s="17" t="s">
        <v>203</v>
      </c>
      <c r="C96" s="6" t="s">
        <v>190</v>
      </c>
      <c r="D96" s="18">
        <v>550</v>
      </c>
      <c r="E96" s="68">
        <v>4.5</v>
      </c>
      <c r="F96" s="19">
        <v>2010</v>
      </c>
      <c r="G96" s="43">
        <f>'Roads, 2013'!G96</f>
        <v>2830000</v>
      </c>
      <c r="H96" s="43">
        <f t="shared" si="3"/>
        <v>1132000</v>
      </c>
      <c r="I96" s="43">
        <f>'Roads, 2013'!J96</f>
        <v>1018800</v>
      </c>
      <c r="J96" s="44">
        <f t="shared" si="4"/>
        <v>611280</v>
      </c>
      <c r="K96" s="70">
        <v>0.4</v>
      </c>
      <c r="L96" s="72">
        <f t="shared" si="5"/>
        <v>407520</v>
      </c>
    </row>
    <row r="97" spans="1:12" ht="15.75">
      <c r="A97" s="14">
        <v>93</v>
      </c>
      <c r="B97" s="17" t="s">
        <v>147</v>
      </c>
      <c r="C97" s="6" t="s">
        <v>190</v>
      </c>
      <c r="D97" s="18">
        <v>997</v>
      </c>
      <c r="E97" s="68">
        <v>4.5</v>
      </c>
      <c r="F97" s="19">
        <v>2010</v>
      </c>
      <c r="G97" s="43">
        <f>'Roads, 2013'!G97</f>
        <v>2570000</v>
      </c>
      <c r="H97" s="43">
        <f t="shared" si="3"/>
        <v>1028000</v>
      </c>
      <c r="I97" s="43">
        <f>'Roads, 2013'!J97</f>
        <v>925200</v>
      </c>
      <c r="J97" s="44">
        <f t="shared" si="4"/>
        <v>555120</v>
      </c>
      <c r="K97" s="70">
        <v>0.4</v>
      </c>
      <c r="L97" s="72">
        <f t="shared" si="5"/>
        <v>370080</v>
      </c>
    </row>
    <row r="98" spans="1:12" ht="15.75">
      <c r="A98" s="14">
        <v>94</v>
      </c>
      <c r="B98" s="17" t="s">
        <v>191</v>
      </c>
      <c r="C98" s="6" t="s">
        <v>190</v>
      </c>
      <c r="D98" s="18">
        <v>625</v>
      </c>
      <c r="E98" s="68">
        <v>4.5</v>
      </c>
      <c r="F98" s="19">
        <v>2010</v>
      </c>
      <c r="G98" s="43">
        <f>'Roads, 2013'!G98</f>
        <v>1610000</v>
      </c>
      <c r="H98" s="43">
        <f t="shared" si="3"/>
        <v>644000</v>
      </c>
      <c r="I98" s="43">
        <f>'Roads, 2013'!J98</f>
        <v>579600</v>
      </c>
      <c r="J98" s="44">
        <f t="shared" si="4"/>
        <v>347760</v>
      </c>
      <c r="K98" s="70">
        <v>0.4</v>
      </c>
      <c r="L98" s="72">
        <f t="shared" si="5"/>
        <v>231840</v>
      </c>
    </row>
    <row r="99" spans="1:12" ht="15.75">
      <c r="A99" s="14">
        <v>95</v>
      </c>
      <c r="B99" s="17" t="s">
        <v>287</v>
      </c>
      <c r="C99" s="6" t="s">
        <v>190</v>
      </c>
      <c r="D99" s="18">
        <v>460</v>
      </c>
      <c r="E99" s="68">
        <v>4.5</v>
      </c>
      <c r="F99" s="19">
        <v>2010</v>
      </c>
      <c r="G99" s="43">
        <f>'Roads, 2013'!G99</f>
        <v>1830000</v>
      </c>
      <c r="H99" s="43">
        <f t="shared" si="3"/>
        <v>732000</v>
      </c>
      <c r="I99" s="43">
        <f>'Roads, 2013'!J99</f>
        <v>658800</v>
      </c>
      <c r="J99" s="44">
        <f t="shared" si="4"/>
        <v>395280</v>
      </c>
      <c r="K99" s="70">
        <v>0.4</v>
      </c>
      <c r="L99" s="72">
        <f t="shared" si="5"/>
        <v>263520</v>
      </c>
    </row>
    <row r="100" spans="1:12" ht="15.75">
      <c r="A100" s="14">
        <v>96</v>
      </c>
      <c r="B100" s="23" t="s">
        <v>196</v>
      </c>
      <c r="C100" s="24" t="s">
        <v>190</v>
      </c>
      <c r="D100" s="25">
        <v>1.265</v>
      </c>
      <c r="E100" s="68">
        <v>4.5</v>
      </c>
      <c r="F100" s="19">
        <v>2010</v>
      </c>
      <c r="G100" s="43">
        <f>'Roads, 2013'!G100</f>
        <v>3570000</v>
      </c>
      <c r="H100" s="43">
        <f t="shared" si="3"/>
        <v>1428000</v>
      </c>
      <c r="I100" s="43">
        <f>'Roads, 2013'!J100</f>
        <v>1285200</v>
      </c>
      <c r="J100" s="44">
        <f t="shared" si="4"/>
        <v>771120</v>
      </c>
      <c r="K100" s="70">
        <v>0.4</v>
      </c>
      <c r="L100" s="72">
        <f t="shared" si="5"/>
        <v>514080</v>
      </c>
    </row>
    <row r="101" spans="1:12" ht="15.75">
      <c r="A101" s="14">
        <v>97</v>
      </c>
      <c r="B101" s="23" t="s">
        <v>288</v>
      </c>
      <c r="C101" s="24" t="s">
        <v>190</v>
      </c>
      <c r="D101" s="18">
        <v>464</v>
      </c>
      <c r="E101" s="68">
        <v>4.5</v>
      </c>
      <c r="F101" s="19">
        <v>2010</v>
      </c>
      <c r="G101" s="43">
        <f>'Roads, 2013'!G101</f>
        <v>1210000</v>
      </c>
      <c r="H101" s="43">
        <f t="shared" si="3"/>
        <v>484000</v>
      </c>
      <c r="I101" s="43">
        <f>'Roads, 2013'!J101</f>
        <v>435600</v>
      </c>
      <c r="J101" s="44">
        <f t="shared" si="4"/>
        <v>261360</v>
      </c>
      <c r="K101" s="70">
        <v>0.4</v>
      </c>
      <c r="L101" s="72">
        <f t="shared" si="5"/>
        <v>174240</v>
      </c>
    </row>
    <row r="102" spans="1:12" ht="15.75">
      <c r="A102" s="14">
        <v>98</v>
      </c>
      <c r="B102" s="23" t="s">
        <v>291</v>
      </c>
      <c r="C102" s="24" t="s">
        <v>190</v>
      </c>
      <c r="D102" s="18">
        <v>515</v>
      </c>
      <c r="E102" s="68">
        <v>4.5</v>
      </c>
      <c r="F102" s="19">
        <v>2010</v>
      </c>
      <c r="G102" s="43">
        <f>'Roads, 2013'!G102</f>
        <v>1440000</v>
      </c>
      <c r="H102" s="43">
        <f t="shared" si="3"/>
        <v>576000</v>
      </c>
      <c r="I102" s="43">
        <f>'Roads, 2013'!J102</f>
        <v>518400</v>
      </c>
      <c r="J102" s="44">
        <f t="shared" si="4"/>
        <v>311040</v>
      </c>
      <c r="K102" s="70">
        <v>0.4</v>
      </c>
      <c r="L102" s="72">
        <f t="shared" si="5"/>
        <v>207360</v>
      </c>
    </row>
    <row r="103" spans="1:12" s="35" customFormat="1" ht="15">
      <c r="A103" s="14">
        <v>99</v>
      </c>
      <c r="B103" s="15" t="s">
        <v>423</v>
      </c>
      <c r="C103" s="6" t="s">
        <v>190</v>
      </c>
      <c r="D103" s="14">
        <v>2700</v>
      </c>
      <c r="E103" s="55">
        <v>4.5</v>
      </c>
      <c r="F103" s="14">
        <v>2011</v>
      </c>
      <c r="G103" s="43">
        <f>'Roads, 2013'!G103</f>
        <v>3700000</v>
      </c>
      <c r="H103" s="43">
        <f t="shared" si="3"/>
        <v>1480000</v>
      </c>
      <c r="I103" s="43">
        <f>'Roads, 2013'!J103</f>
        <v>1332000</v>
      </c>
      <c r="J103" s="44">
        <f t="shared" si="4"/>
        <v>799200</v>
      </c>
      <c r="K103" s="70">
        <v>0.4</v>
      </c>
      <c r="L103" s="72">
        <f t="shared" si="5"/>
        <v>532800</v>
      </c>
    </row>
    <row r="104" spans="1:12" s="35" customFormat="1" ht="16.5" customHeight="1">
      <c r="A104" s="14">
        <v>100</v>
      </c>
      <c r="B104" s="6" t="s">
        <v>424</v>
      </c>
      <c r="C104" s="6" t="s">
        <v>190</v>
      </c>
      <c r="D104" s="14">
        <v>1000</v>
      </c>
      <c r="E104" s="55">
        <v>3.6</v>
      </c>
      <c r="F104" s="14">
        <v>2011</v>
      </c>
      <c r="G104" s="43">
        <f>'Roads, 2013'!G104</f>
        <v>1000000</v>
      </c>
      <c r="H104" s="43">
        <f t="shared" si="3"/>
        <v>400000</v>
      </c>
      <c r="I104" s="43">
        <f>'Roads, 2013'!J104</f>
        <v>360000</v>
      </c>
      <c r="J104" s="44">
        <f t="shared" si="4"/>
        <v>216000</v>
      </c>
      <c r="K104" s="70">
        <v>0.4</v>
      </c>
      <c r="L104" s="72">
        <f>ROUND(I104*K104,)</f>
        <v>144000</v>
      </c>
    </row>
    <row r="105" spans="1:12" s="35" customFormat="1" ht="15">
      <c r="A105" s="14"/>
      <c r="B105" s="15" t="s">
        <v>555</v>
      </c>
      <c r="C105" s="6"/>
      <c r="D105" s="14"/>
      <c r="E105" s="55"/>
      <c r="F105" s="14"/>
      <c r="G105" s="43">
        <f>'Roads, 2013'!G105</f>
        <v>0</v>
      </c>
      <c r="H105" s="43"/>
      <c r="I105" s="43">
        <f>'Roads, 2013'!J105</f>
        <v>0</v>
      </c>
      <c r="J105" s="2"/>
      <c r="K105" s="36"/>
      <c r="L105" s="36"/>
    </row>
    <row r="106" spans="1:12" s="35" customFormat="1" ht="15">
      <c r="A106" s="14">
        <v>101</v>
      </c>
      <c r="B106" s="15" t="s">
        <v>22</v>
      </c>
      <c r="C106" s="6" t="s">
        <v>187</v>
      </c>
      <c r="D106" s="14">
        <v>310</v>
      </c>
      <c r="E106" s="55">
        <v>3.6</v>
      </c>
      <c r="F106" s="14">
        <v>2003</v>
      </c>
      <c r="G106" s="43">
        <f>'Roads, 2013'!G106</f>
        <v>290000</v>
      </c>
      <c r="H106" s="45">
        <f>G106*K106</f>
        <v>72500</v>
      </c>
      <c r="I106" s="43">
        <f>'Roads, 2013'!J106</f>
        <v>163125</v>
      </c>
      <c r="J106" s="44">
        <f aca="true" t="shared" si="6" ref="J106:J126">I106-L106</f>
        <v>122344</v>
      </c>
      <c r="K106" s="71">
        <v>0.25</v>
      </c>
      <c r="L106" s="72">
        <f>ROUND(I106*K106,)</f>
        <v>40781</v>
      </c>
    </row>
    <row r="107" spans="1:12" s="35" customFormat="1" ht="15">
      <c r="A107" s="14">
        <v>102</v>
      </c>
      <c r="B107" s="15" t="s">
        <v>188</v>
      </c>
      <c r="C107" s="6" t="s">
        <v>187</v>
      </c>
      <c r="D107" s="14">
        <v>180</v>
      </c>
      <c r="E107" s="55">
        <v>3</v>
      </c>
      <c r="F107" s="14">
        <v>2003</v>
      </c>
      <c r="G107" s="43">
        <f>'Roads, 2013'!G107</f>
        <v>175000</v>
      </c>
      <c r="H107" s="45">
        <f aca="true" t="shared" si="7" ref="H107:H126">G107*K107</f>
        <v>43750</v>
      </c>
      <c r="I107" s="43">
        <f>'Roads, 2013'!J107</f>
        <v>98437</v>
      </c>
      <c r="J107" s="44">
        <f t="shared" si="6"/>
        <v>73828</v>
      </c>
      <c r="K107" s="71">
        <v>0.25</v>
      </c>
      <c r="L107" s="72">
        <f aca="true" t="shared" si="8" ref="L107:L126">ROUND(I107*K107,)</f>
        <v>24609</v>
      </c>
    </row>
    <row r="108" spans="1:12" s="35" customFormat="1" ht="30">
      <c r="A108" s="14">
        <v>103</v>
      </c>
      <c r="B108" s="10" t="s">
        <v>217</v>
      </c>
      <c r="C108" s="6" t="s">
        <v>187</v>
      </c>
      <c r="D108" s="14">
        <v>50</v>
      </c>
      <c r="E108" s="55">
        <v>3</v>
      </c>
      <c r="F108" s="14">
        <v>2005</v>
      </c>
      <c r="G108" s="43">
        <f>'Roads, 2013'!G108</f>
        <v>62000</v>
      </c>
      <c r="H108" s="45">
        <f t="shared" si="7"/>
        <v>15500</v>
      </c>
      <c r="I108" s="43">
        <f>'Roads, 2013'!J108</f>
        <v>34875</v>
      </c>
      <c r="J108" s="44">
        <f t="shared" si="6"/>
        <v>26156</v>
      </c>
      <c r="K108" s="71">
        <v>0.25</v>
      </c>
      <c r="L108" s="72">
        <f t="shared" si="8"/>
        <v>8719</v>
      </c>
    </row>
    <row r="109" spans="1:12" s="35" customFormat="1" ht="15">
      <c r="A109" s="14">
        <v>104</v>
      </c>
      <c r="B109" s="10" t="s">
        <v>230</v>
      </c>
      <c r="C109" s="6" t="s">
        <v>187</v>
      </c>
      <c r="D109" s="14">
        <v>70</v>
      </c>
      <c r="E109" s="55">
        <v>3</v>
      </c>
      <c r="F109" s="14">
        <v>2007</v>
      </c>
      <c r="G109" s="43">
        <f>'Roads, 2013'!G109</f>
        <v>90000</v>
      </c>
      <c r="H109" s="45">
        <f t="shared" si="7"/>
        <v>22500</v>
      </c>
      <c r="I109" s="43">
        <f>'Roads, 2013'!J109</f>
        <v>50625</v>
      </c>
      <c r="J109" s="44">
        <f t="shared" si="6"/>
        <v>37969</v>
      </c>
      <c r="K109" s="71">
        <v>0.25</v>
      </c>
      <c r="L109" s="72">
        <f t="shared" si="8"/>
        <v>12656</v>
      </c>
    </row>
    <row r="110" spans="1:12" s="35" customFormat="1" ht="15">
      <c r="A110" s="14">
        <v>105</v>
      </c>
      <c r="B110" s="10" t="s">
        <v>162</v>
      </c>
      <c r="C110" s="6" t="s">
        <v>187</v>
      </c>
      <c r="D110" s="14">
        <v>25</v>
      </c>
      <c r="E110" s="55">
        <v>3.6</v>
      </c>
      <c r="F110" s="14">
        <v>2007</v>
      </c>
      <c r="G110" s="43">
        <f>'Roads, 2013'!G110</f>
        <v>60000</v>
      </c>
      <c r="H110" s="45">
        <f t="shared" si="7"/>
        <v>15000</v>
      </c>
      <c r="I110" s="43">
        <f>'Roads, 2013'!J110</f>
        <v>33750</v>
      </c>
      <c r="J110" s="44">
        <f t="shared" si="6"/>
        <v>25312</v>
      </c>
      <c r="K110" s="71">
        <v>0.25</v>
      </c>
      <c r="L110" s="72">
        <f t="shared" si="8"/>
        <v>8438</v>
      </c>
    </row>
    <row r="111" spans="1:12" s="35" customFormat="1" ht="15">
      <c r="A111" s="14">
        <v>106</v>
      </c>
      <c r="B111" s="10" t="s">
        <v>233</v>
      </c>
      <c r="C111" s="6" t="s">
        <v>187</v>
      </c>
      <c r="D111" s="14">
        <v>150</v>
      </c>
      <c r="E111" s="55">
        <v>1.5</v>
      </c>
      <c r="F111" s="14">
        <v>2007</v>
      </c>
      <c r="G111" s="43">
        <f>'Roads, 2013'!G111</f>
        <v>120000</v>
      </c>
      <c r="H111" s="45">
        <f t="shared" si="7"/>
        <v>30000</v>
      </c>
      <c r="I111" s="43">
        <f>'Roads, 2013'!J111</f>
        <v>67500</v>
      </c>
      <c r="J111" s="44">
        <f t="shared" si="6"/>
        <v>50625</v>
      </c>
      <c r="K111" s="71">
        <v>0.25</v>
      </c>
      <c r="L111" s="72">
        <f t="shared" si="8"/>
        <v>16875</v>
      </c>
    </row>
    <row r="112" spans="1:12" s="35" customFormat="1" ht="15">
      <c r="A112" s="14">
        <v>107</v>
      </c>
      <c r="B112" s="10" t="s">
        <v>238</v>
      </c>
      <c r="C112" s="6" t="s">
        <v>187</v>
      </c>
      <c r="D112" s="14">
        <v>20</v>
      </c>
      <c r="E112" s="55">
        <v>3</v>
      </c>
      <c r="F112" s="14">
        <v>2007</v>
      </c>
      <c r="G112" s="43">
        <f>'Roads, 2013'!G112</f>
        <v>50000</v>
      </c>
      <c r="H112" s="45">
        <f t="shared" si="7"/>
        <v>12500</v>
      </c>
      <c r="I112" s="43">
        <f>'Roads, 2013'!J112</f>
        <v>28125</v>
      </c>
      <c r="J112" s="44">
        <f t="shared" si="6"/>
        <v>21094</v>
      </c>
      <c r="K112" s="71">
        <v>0.25</v>
      </c>
      <c r="L112" s="72">
        <f t="shared" si="8"/>
        <v>7031</v>
      </c>
    </row>
    <row r="113" spans="1:12" s="35" customFormat="1" ht="15">
      <c r="A113" s="14">
        <v>108</v>
      </c>
      <c r="B113" s="10" t="s">
        <v>164</v>
      </c>
      <c r="C113" s="6" t="s">
        <v>187</v>
      </c>
      <c r="D113" s="14">
        <v>85</v>
      </c>
      <c r="E113" s="55">
        <v>3.6</v>
      </c>
      <c r="F113" s="14">
        <v>2008</v>
      </c>
      <c r="G113" s="43">
        <f>'Roads, 2013'!G113</f>
        <v>200000</v>
      </c>
      <c r="H113" s="45">
        <f t="shared" si="7"/>
        <v>50000</v>
      </c>
      <c r="I113" s="43">
        <f>'Roads, 2013'!J113</f>
        <v>112500</v>
      </c>
      <c r="J113" s="44">
        <f t="shared" si="6"/>
        <v>84375</v>
      </c>
      <c r="K113" s="71">
        <v>0.25</v>
      </c>
      <c r="L113" s="72">
        <f t="shared" si="8"/>
        <v>28125</v>
      </c>
    </row>
    <row r="114" spans="1:12" s="35" customFormat="1" ht="15">
      <c r="A114" s="14">
        <v>109</v>
      </c>
      <c r="B114" s="10" t="s">
        <v>262</v>
      </c>
      <c r="C114" s="6" t="s">
        <v>187</v>
      </c>
      <c r="D114" s="14">
        <v>130</v>
      </c>
      <c r="E114" s="55">
        <v>4</v>
      </c>
      <c r="F114" s="14">
        <v>2009</v>
      </c>
      <c r="G114" s="43">
        <f>'Roads, 2013'!G114</f>
        <v>240000</v>
      </c>
      <c r="H114" s="45">
        <f t="shared" si="7"/>
        <v>60000</v>
      </c>
      <c r="I114" s="43">
        <f>'Roads, 2013'!J114</f>
        <v>135000</v>
      </c>
      <c r="J114" s="44">
        <f t="shared" si="6"/>
        <v>101250</v>
      </c>
      <c r="K114" s="71">
        <v>0.25</v>
      </c>
      <c r="L114" s="72">
        <f t="shared" si="8"/>
        <v>33750</v>
      </c>
    </row>
    <row r="115" spans="1:12" s="35" customFormat="1" ht="15">
      <c r="A115" s="14">
        <v>110</v>
      </c>
      <c r="B115" s="10" t="s">
        <v>164</v>
      </c>
      <c r="C115" s="6" t="s">
        <v>187</v>
      </c>
      <c r="D115" s="14">
        <v>65</v>
      </c>
      <c r="E115" s="55">
        <v>3.6</v>
      </c>
      <c r="F115" s="14">
        <v>2009</v>
      </c>
      <c r="G115" s="43">
        <f>'Roads, 2013'!G115</f>
        <v>100000</v>
      </c>
      <c r="H115" s="45">
        <f t="shared" si="7"/>
        <v>25000</v>
      </c>
      <c r="I115" s="43">
        <f>'Roads, 2013'!J115</f>
        <v>56250</v>
      </c>
      <c r="J115" s="44">
        <f t="shared" si="6"/>
        <v>42187</v>
      </c>
      <c r="K115" s="71">
        <v>0.25</v>
      </c>
      <c r="L115" s="72">
        <f t="shared" si="8"/>
        <v>14063</v>
      </c>
    </row>
    <row r="116" spans="1:12" s="35" customFormat="1" ht="15">
      <c r="A116" s="14">
        <v>111</v>
      </c>
      <c r="B116" s="10" t="s">
        <v>263</v>
      </c>
      <c r="C116" s="6" t="s">
        <v>187</v>
      </c>
      <c r="D116" s="14">
        <v>260</v>
      </c>
      <c r="E116" s="55">
        <v>3</v>
      </c>
      <c r="F116" s="14">
        <v>2009</v>
      </c>
      <c r="G116" s="43">
        <f>'Roads, 2013'!G116</f>
        <v>490000</v>
      </c>
      <c r="H116" s="45">
        <f t="shared" si="7"/>
        <v>122500</v>
      </c>
      <c r="I116" s="43">
        <f>'Roads, 2013'!J116</f>
        <v>275625</v>
      </c>
      <c r="J116" s="44">
        <f t="shared" si="6"/>
        <v>206719</v>
      </c>
      <c r="K116" s="71">
        <v>0.25</v>
      </c>
      <c r="L116" s="72">
        <f t="shared" si="8"/>
        <v>68906</v>
      </c>
    </row>
    <row r="117" spans="1:12" s="35" customFormat="1" ht="15">
      <c r="A117" s="14">
        <v>112</v>
      </c>
      <c r="B117" s="10" t="s">
        <v>264</v>
      </c>
      <c r="C117" s="6" t="s">
        <v>187</v>
      </c>
      <c r="D117" s="14">
        <v>80</v>
      </c>
      <c r="E117" s="55">
        <v>3</v>
      </c>
      <c r="F117" s="14">
        <v>2009</v>
      </c>
      <c r="G117" s="43">
        <f>'Roads, 2013'!G117</f>
        <v>130000</v>
      </c>
      <c r="H117" s="45">
        <f t="shared" si="7"/>
        <v>32500</v>
      </c>
      <c r="I117" s="43">
        <f>'Roads, 2013'!J117</f>
        <v>73125</v>
      </c>
      <c r="J117" s="44">
        <f t="shared" si="6"/>
        <v>54844</v>
      </c>
      <c r="K117" s="71">
        <v>0.25</v>
      </c>
      <c r="L117" s="72">
        <f t="shared" si="8"/>
        <v>18281</v>
      </c>
    </row>
    <row r="118" spans="1:12" s="35" customFormat="1" ht="15">
      <c r="A118" s="14">
        <v>113</v>
      </c>
      <c r="B118" s="10" t="s">
        <v>240</v>
      </c>
      <c r="C118" s="6" t="s">
        <v>187</v>
      </c>
      <c r="D118" s="14">
        <v>240</v>
      </c>
      <c r="E118" s="55">
        <v>3.6</v>
      </c>
      <c r="F118" s="14">
        <v>2009</v>
      </c>
      <c r="G118" s="43">
        <f>'Roads, 2013'!G118</f>
        <v>240000</v>
      </c>
      <c r="H118" s="45">
        <f t="shared" si="7"/>
        <v>60000</v>
      </c>
      <c r="I118" s="43">
        <f>'Roads, 2013'!J118</f>
        <v>135000</v>
      </c>
      <c r="J118" s="44">
        <f t="shared" si="6"/>
        <v>101250</v>
      </c>
      <c r="K118" s="71">
        <v>0.25</v>
      </c>
      <c r="L118" s="72">
        <f t="shared" si="8"/>
        <v>33750</v>
      </c>
    </row>
    <row r="119" spans="1:12" s="35" customFormat="1" ht="15.75">
      <c r="A119" s="14">
        <v>114</v>
      </c>
      <c r="B119" s="17" t="s">
        <v>285</v>
      </c>
      <c r="C119" s="6" t="s">
        <v>187</v>
      </c>
      <c r="D119" s="18">
        <v>374</v>
      </c>
      <c r="E119" s="68">
        <v>6.1</v>
      </c>
      <c r="F119" s="19">
        <v>2010</v>
      </c>
      <c r="G119" s="43">
        <f>'Roads, 2013'!G119</f>
        <v>3500000</v>
      </c>
      <c r="H119" s="45">
        <f t="shared" si="7"/>
        <v>875000</v>
      </c>
      <c r="I119" s="43">
        <f>'Roads, 2013'!J119</f>
        <v>1968750</v>
      </c>
      <c r="J119" s="44">
        <f t="shared" si="6"/>
        <v>1476562</v>
      </c>
      <c r="K119" s="71">
        <v>0.25</v>
      </c>
      <c r="L119" s="72">
        <f t="shared" si="8"/>
        <v>492188</v>
      </c>
    </row>
    <row r="120" spans="1:12" s="35" customFormat="1" ht="15.75">
      <c r="A120" s="14">
        <v>115</v>
      </c>
      <c r="B120" s="23" t="s">
        <v>289</v>
      </c>
      <c r="C120" s="24" t="s">
        <v>187</v>
      </c>
      <c r="D120" s="18">
        <v>552</v>
      </c>
      <c r="E120" s="68">
        <v>3</v>
      </c>
      <c r="F120" s="19">
        <v>2010</v>
      </c>
      <c r="G120" s="43">
        <f>'Roads, 2013'!G120</f>
        <v>1210000</v>
      </c>
      <c r="H120" s="45">
        <f t="shared" si="7"/>
        <v>302500</v>
      </c>
      <c r="I120" s="43">
        <f>'Roads, 2013'!J120</f>
        <v>680625</v>
      </c>
      <c r="J120" s="44">
        <f t="shared" si="6"/>
        <v>510469</v>
      </c>
      <c r="K120" s="71">
        <v>0.25</v>
      </c>
      <c r="L120" s="72">
        <f t="shared" si="8"/>
        <v>170156</v>
      </c>
    </row>
    <row r="121" spans="1:12" s="35" customFormat="1" ht="15.75">
      <c r="A121" s="14">
        <v>116</v>
      </c>
      <c r="B121" s="23" t="s">
        <v>215</v>
      </c>
      <c r="C121" s="24" t="s">
        <v>187</v>
      </c>
      <c r="D121" s="18">
        <v>453</v>
      </c>
      <c r="E121" s="68">
        <v>3.6</v>
      </c>
      <c r="F121" s="19">
        <v>2010</v>
      </c>
      <c r="G121" s="43">
        <f>'Roads, 2013'!G121</f>
        <v>1230000</v>
      </c>
      <c r="H121" s="45">
        <f t="shared" si="7"/>
        <v>307500</v>
      </c>
      <c r="I121" s="43">
        <f>'Roads, 2013'!J121</f>
        <v>691875</v>
      </c>
      <c r="J121" s="44">
        <f t="shared" si="6"/>
        <v>518906</v>
      </c>
      <c r="K121" s="71">
        <v>0.25</v>
      </c>
      <c r="L121" s="72">
        <f t="shared" si="8"/>
        <v>172969</v>
      </c>
    </row>
    <row r="122" spans="1:12" s="35" customFormat="1" ht="15.75">
      <c r="A122" s="14">
        <v>117</v>
      </c>
      <c r="B122" s="23" t="s">
        <v>22</v>
      </c>
      <c r="C122" s="24" t="s">
        <v>187</v>
      </c>
      <c r="D122" s="18">
        <v>505</v>
      </c>
      <c r="E122" s="68">
        <v>3.6</v>
      </c>
      <c r="F122" s="19">
        <v>2010</v>
      </c>
      <c r="G122" s="43">
        <f>'Roads, 2013'!G122</f>
        <v>1260000</v>
      </c>
      <c r="H122" s="45">
        <f t="shared" si="7"/>
        <v>315000</v>
      </c>
      <c r="I122" s="43">
        <f>'Roads, 2013'!J122</f>
        <v>708750</v>
      </c>
      <c r="J122" s="44">
        <f t="shared" si="6"/>
        <v>531562</v>
      </c>
      <c r="K122" s="71">
        <v>0.25</v>
      </c>
      <c r="L122" s="72">
        <f t="shared" si="8"/>
        <v>177188</v>
      </c>
    </row>
    <row r="123" spans="1:12" s="35" customFormat="1" ht="15.75">
      <c r="A123" s="14">
        <v>118</v>
      </c>
      <c r="B123" s="23" t="s">
        <v>240</v>
      </c>
      <c r="C123" s="24" t="s">
        <v>187</v>
      </c>
      <c r="D123" s="18">
        <v>377</v>
      </c>
      <c r="E123" s="68">
        <v>3.6</v>
      </c>
      <c r="F123" s="19">
        <v>2010</v>
      </c>
      <c r="G123" s="43">
        <f>'Roads, 2013'!G123</f>
        <v>1040000</v>
      </c>
      <c r="H123" s="45">
        <f t="shared" si="7"/>
        <v>260000</v>
      </c>
      <c r="I123" s="43">
        <f>'Roads, 2013'!J123</f>
        <v>585000</v>
      </c>
      <c r="J123" s="44">
        <f t="shared" si="6"/>
        <v>438750</v>
      </c>
      <c r="K123" s="71">
        <v>0.25</v>
      </c>
      <c r="L123" s="72">
        <f t="shared" si="8"/>
        <v>146250</v>
      </c>
    </row>
    <row r="124" spans="1:12" s="35" customFormat="1" ht="15.75">
      <c r="A124" s="14">
        <v>119</v>
      </c>
      <c r="B124" s="23" t="s">
        <v>290</v>
      </c>
      <c r="C124" s="24" t="s">
        <v>187</v>
      </c>
      <c r="D124" s="18">
        <v>670</v>
      </c>
      <c r="E124" s="68">
        <v>3.6</v>
      </c>
      <c r="F124" s="19">
        <v>2010</v>
      </c>
      <c r="G124" s="43">
        <f>'Roads, 2013'!G124</f>
        <v>1690000</v>
      </c>
      <c r="H124" s="45">
        <f t="shared" si="7"/>
        <v>422500</v>
      </c>
      <c r="I124" s="43">
        <f>'Roads, 2013'!J124</f>
        <v>950625</v>
      </c>
      <c r="J124" s="44">
        <f t="shared" si="6"/>
        <v>712969</v>
      </c>
      <c r="K124" s="71">
        <v>0.25</v>
      </c>
      <c r="L124" s="72">
        <f t="shared" si="8"/>
        <v>237656</v>
      </c>
    </row>
    <row r="125" spans="1:12" s="35" customFormat="1" ht="15.75">
      <c r="A125" s="14">
        <v>120</v>
      </c>
      <c r="B125" s="23" t="s">
        <v>558</v>
      </c>
      <c r="C125" s="24" t="s">
        <v>187</v>
      </c>
      <c r="D125" s="18">
        <v>120</v>
      </c>
      <c r="E125" s="68">
        <v>3</v>
      </c>
      <c r="F125" s="19">
        <v>2012</v>
      </c>
      <c r="G125" s="43">
        <f>'Roads, 2013'!G125</f>
        <v>250000</v>
      </c>
      <c r="H125" s="45">
        <f t="shared" si="7"/>
        <v>62500</v>
      </c>
      <c r="I125" s="43">
        <f>'Roads, 2013'!J125</f>
        <v>140625</v>
      </c>
      <c r="J125" s="44">
        <f t="shared" si="6"/>
        <v>105469</v>
      </c>
      <c r="K125" s="71">
        <v>0.25</v>
      </c>
      <c r="L125" s="72">
        <f t="shared" si="8"/>
        <v>35156</v>
      </c>
    </row>
    <row r="126" spans="1:12" s="35" customFormat="1" ht="15.75">
      <c r="A126" s="14">
        <v>121</v>
      </c>
      <c r="B126" s="23" t="s">
        <v>560</v>
      </c>
      <c r="C126" s="24" t="s">
        <v>187</v>
      </c>
      <c r="D126" s="18">
        <v>50</v>
      </c>
      <c r="E126" s="68">
        <v>4</v>
      </c>
      <c r="F126" s="19">
        <v>2014</v>
      </c>
      <c r="G126" s="43">
        <v>220000</v>
      </c>
      <c r="H126" s="45">
        <f t="shared" si="7"/>
        <v>55000</v>
      </c>
      <c r="I126" s="45">
        <f>G126-H126</f>
        <v>165000</v>
      </c>
      <c r="J126" s="44">
        <f t="shared" si="6"/>
        <v>123750</v>
      </c>
      <c r="K126" s="71">
        <v>0.25</v>
      </c>
      <c r="L126" s="72">
        <f t="shared" si="8"/>
        <v>41250</v>
      </c>
    </row>
    <row r="127" spans="1:12" s="35" customFormat="1" ht="15.75" customHeight="1">
      <c r="A127" s="14"/>
      <c r="B127" s="6" t="s">
        <v>425</v>
      </c>
      <c r="C127" s="6"/>
      <c r="D127" s="14"/>
      <c r="E127" s="14"/>
      <c r="F127" s="14"/>
      <c r="G127" s="43">
        <f>SUM(G5:G126)</f>
        <v>60709000</v>
      </c>
      <c r="H127" s="43">
        <f>SUM(H5:H126)</f>
        <v>22386550</v>
      </c>
      <c r="I127" s="43">
        <f>SUM(I5:I126)</f>
        <v>24457507</v>
      </c>
      <c r="J127" s="6">
        <f>SUM(J5:J126)</f>
        <v>15747782</v>
      </c>
      <c r="K127" s="36"/>
      <c r="L127" s="36"/>
    </row>
  </sheetData>
  <sheetProtection/>
  <autoFilter ref="C1:C127"/>
  <mergeCells count="3">
    <mergeCell ref="A1:I1"/>
    <mergeCell ref="A2:I2"/>
    <mergeCell ref="A3:I3"/>
  </mergeCells>
  <printOptions/>
  <pageMargins left="1.08" right="0.2" top="0.38" bottom="0.38" header="0.21" footer="0.26"/>
  <pageSetup horizontalDpi="600" verticalDpi="600" orientation="landscape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N127"/>
  <sheetViews>
    <sheetView zoomScalePageLayoutView="0" workbookViewId="0" topLeftCell="A1">
      <selection activeCell="M4" sqref="M4"/>
    </sheetView>
  </sheetViews>
  <sheetFormatPr defaultColWidth="9.140625" defaultRowHeight="12.75"/>
  <cols>
    <col min="1" max="1" width="5.421875" style="0" customWidth="1"/>
    <col min="2" max="2" width="34.57421875" style="0" customWidth="1"/>
    <col min="3" max="3" width="8.00390625" style="0" customWidth="1"/>
    <col min="4" max="4" width="7.7109375" style="0" customWidth="1"/>
    <col min="5" max="5" width="7.421875" style="0" customWidth="1"/>
    <col min="6" max="6" width="11.8515625" style="0" customWidth="1"/>
    <col min="7" max="7" width="11.140625" style="0" customWidth="1"/>
    <col min="8" max="8" width="11.7109375" style="0" customWidth="1"/>
    <col min="9" max="9" width="11.28125" style="0" customWidth="1"/>
    <col min="10" max="10" width="10.140625" style="0" customWidth="1"/>
    <col min="11" max="12" width="0" style="0" hidden="1" customWidth="1"/>
  </cols>
  <sheetData>
    <row r="1" spans="1:9" ht="18.75" customHeight="1">
      <c r="A1" s="112" t="s">
        <v>405</v>
      </c>
      <c r="B1" s="112"/>
      <c r="C1" s="112"/>
      <c r="D1" s="112"/>
      <c r="E1" s="112"/>
      <c r="F1" s="112"/>
      <c r="G1" s="112"/>
      <c r="H1" s="112"/>
      <c r="I1" s="112"/>
    </row>
    <row r="2" spans="1:9" ht="15.75">
      <c r="A2" s="113" t="s">
        <v>0</v>
      </c>
      <c r="B2" s="113"/>
      <c r="C2" s="113"/>
      <c r="D2" s="113"/>
      <c r="E2" s="113"/>
      <c r="F2" s="113"/>
      <c r="G2" s="113"/>
      <c r="H2" s="113"/>
      <c r="I2" s="113"/>
    </row>
    <row r="3" spans="1:9" ht="15.75">
      <c r="A3" s="113" t="s">
        <v>173</v>
      </c>
      <c r="B3" s="113"/>
      <c r="C3" s="113"/>
      <c r="D3" s="113"/>
      <c r="E3" s="113"/>
      <c r="F3" s="113"/>
      <c r="G3" s="113"/>
      <c r="H3" s="113"/>
      <c r="I3" s="113"/>
    </row>
    <row r="4" spans="1:14" ht="52.5" customHeight="1">
      <c r="A4" s="6" t="s">
        <v>2</v>
      </c>
      <c r="B4" s="6" t="s">
        <v>139</v>
      </c>
      <c r="C4" s="6" t="s">
        <v>140</v>
      </c>
      <c r="D4" s="6" t="s">
        <v>141</v>
      </c>
      <c r="E4" s="6" t="s">
        <v>142</v>
      </c>
      <c r="F4" s="6" t="s">
        <v>143</v>
      </c>
      <c r="G4" s="6" t="s">
        <v>144</v>
      </c>
      <c r="H4" s="6" t="s">
        <v>136</v>
      </c>
      <c r="I4" s="6" t="s">
        <v>559</v>
      </c>
      <c r="J4" s="6" t="s">
        <v>561</v>
      </c>
      <c r="K4" s="9"/>
      <c r="L4" s="9"/>
      <c r="M4" s="9"/>
      <c r="N4" s="9"/>
    </row>
    <row r="5" spans="1:12" ht="15">
      <c r="A5" s="14">
        <v>1</v>
      </c>
      <c r="B5" s="15" t="s">
        <v>174</v>
      </c>
      <c r="C5" s="6" t="s">
        <v>145</v>
      </c>
      <c r="D5" s="14">
        <v>700</v>
      </c>
      <c r="E5" s="55">
        <v>3.6</v>
      </c>
      <c r="F5" s="14">
        <v>2002</v>
      </c>
      <c r="G5" s="43">
        <f>'Roads, 2013'!G5</f>
        <v>500000</v>
      </c>
      <c r="H5" s="43">
        <f>G5*K5</f>
        <v>200000</v>
      </c>
      <c r="I5" s="43">
        <f>'Roads, 2014'!J5</f>
        <v>108000</v>
      </c>
      <c r="J5" s="44">
        <f>I5-L5</f>
        <v>64800</v>
      </c>
      <c r="K5" s="70">
        <v>0.4</v>
      </c>
      <c r="L5" s="72">
        <f>I5*K5</f>
        <v>43200</v>
      </c>
    </row>
    <row r="6" spans="1:12" ht="15">
      <c r="A6" s="14">
        <v>2</v>
      </c>
      <c r="B6" s="15" t="s">
        <v>175</v>
      </c>
      <c r="C6" s="6" t="s">
        <v>145</v>
      </c>
      <c r="D6" s="14">
        <v>700</v>
      </c>
      <c r="E6" s="55">
        <v>3.6</v>
      </c>
      <c r="F6" s="14">
        <v>2002</v>
      </c>
      <c r="G6" s="43">
        <f>'Roads, 2013'!G6</f>
        <v>500000</v>
      </c>
      <c r="H6" s="43">
        <f aca="true" t="shared" si="0" ref="H6:H69">G6*K6</f>
        <v>200000</v>
      </c>
      <c r="I6" s="43">
        <f>'Roads, 2014'!J6</f>
        <v>108000</v>
      </c>
      <c r="J6" s="44">
        <f aca="true" t="shared" si="1" ref="J6:J69">I6-L6</f>
        <v>64800</v>
      </c>
      <c r="K6" s="70">
        <v>0.4</v>
      </c>
      <c r="L6" s="72">
        <f aca="true" t="shared" si="2" ref="L6:L69">I6*K6</f>
        <v>43200</v>
      </c>
    </row>
    <row r="7" spans="1:12" ht="15">
      <c r="A7" s="14">
        <v>3</v>
      </c>
      <c r="B7" s="15" t="s">
        <v>149</v>
      </c>
      <c r="C7" s="6" t="s">
        <v>145</v>
      </c>
      <c r="D7" s="14">
        <v>420</v>
      </c>
      <c r="E7" s="55">
        <v>3.6</v>
      </c>
      <c r="F7" s="14">
        <v>2002</v>
      </c>
      <c r="G7" s="43">
        <f>'Roads, 2013'!G7</f>
        <v>300000</v>
      </c>
      <c r="H7" s="43">
        <f t="shared" si="0"/>
        <v>120000</v>
      </c>
      <c r="I7" s="43">
        <f>'Roads, 2014'!J7</f>
        <v>64800</v>
      </c>
      <c r="J7" s="44">
        <f t="shared" si="1"/>
        <v>38880</v>
      </c>
      <c r="K7" s="70">
        <v>0.4</v>
      </c>
      <c r="L7" s="72">
        <f t="shared" si="2"/>
        <v>25920</v>
      </c>
    </row>
    <row r="8" spans="1:12" ht="15">
      <c r="A8" s="14">
        <v>4</v>
      </c>
      <c r="B8" s="15" t="s">
        <v>176</v>
      </c>
      <c r="C8" s="6" t="s">
        <v>145</v>
      </c>
      <c r="D8" s="14">
        <v>210</v>
      </c>
      <c r="E8" s="55">
        <v>3.6</v>
      </c>
      <c r="F8" s="14">
        <v>2002</v>
      </c>
      <c r="G8" s="43">
        <f>'Roads, 2013'!G8</f>
        <v>150000</v>
      </c>
      <c r="H8" s="43">
        <f t="shared" si="0"/>
        <v>60000</v>
      </c>
      <c r="I8" s="43">
        <f>'Roads, 2014'!J8</f>
        <v>32400</v>
      </c>
      <c r="J8" s="44">
        <f t="shared" si="1"/>
        <v>19440</v>
      </c>
      <c r="K8" s="70">
        <v>0.4</v>
      </c>
      <c r="L8" s="72">
        <f t="shared" si="2"/>
        <v>12960</v>
      </c>
    </row>
    <row r="9" spans="1:12" ht="15">
      <c r="A9" s="14">
        <v>5</v>
      </c>
      <c r="B9" s="15" t="s">
        <v>177</v>
      </c>
      <c r="C9" s="6" t="s">
        <v>145</v>
      </c>
      <c r="D9" s="14">
        <v>410</v>
      </c>
      <c r="E9" s="55">
        <v>3.6</v>
      </c>
      <c r="F9" s="14">
        <v>2002</v>
      </c>
      <c r="G9" s="43">
        <f>'Roads, 2013'!G9</f>
        <v>300000</v>
      </c>
      <c r="H9" s="43">
        <f t="shared" si="0"/>
        <v>120000</v>
      </c>
      <c r="I9" s="43">
        <f>'Roads, 2014'!J9</f>
        <v>64800</v>
      </c>
      <c r="J9" s="44">
        <f t="shared" si="1"/>
        <v>38880</v>
      </c>
      <c r="K9" s="70">
        <v>0.4</v>
      </c>
      <c r="L9" s="72">
        <f t="shared" si="2"/>
        <v>25920</v>
      </c>
    </row>
    <row r="10" spans="1:12" ht="15">
      <c r="A10" s="14">
        <v>6</v>
      </c>
      <c r="B10" s="15" t="s">
        <v>178</v>
      </c>
      <c r="C10" s="6" t="s">
        <v>145</v>
      </c>
      <c r="D10" s="14">
        <v>330</v>
      </c>
      <c r="E10" s="55">
        <v>3</v>
      </c>
      <c r="F10" s="14">
        <v>2002</v>
      </c>
      <c r="G10" s="43">
        <f>'Roads, 2013'!G10</f>
        <v>250000</v>
      </c>
      <c r="H10" s="43">
        <f t="shared" si="0"/>
        <v>100000</v>
      </c>
      <c r="I10" s="43">
        <f>'Roads, 2014'!J10</f>
        <v>54000</v>
      </c>
      <c r="J10" s="44">
        <f t="shared" si="1"/>
        <v>32400</v>
      </c>
      <c r="K10" s="70">
        <v>0.4</v>
      </c>
      <c r="L10" s="72">
        <f t="shared" si="2"/>
        <v>21600</v>
      </c>
    </row>
    <row r="11" spans="1:12" ht="15">
      <c r="A11" s="14">
        <v>7</v>
      </c>
      <c r="B11" s="15" t="s">
        <v>179</v>
      </c>
      <c r="C11" s="6" t="s">
        <v>145</v>
      </c>
      <c r="D11" s="14">
        <v>270</v>
      </c>
      <c r="E11" s="55">
        <v>3.6</v>
      </c>
      <c r="F11" s="14">
        <v>2002</v>
      </c>
      <c r="G11" s="43">
        <f>'Roads, 2013'!G11</f>
        <v>200000</v>
      </c>
      <c r="H11" s="43">
        <f t="shared" si="0"/>
        <v>80000</v>
      </c>
      <c r="I11" s="43">
        <f>'Roads, 2014'!J11</f>
        <v>43200</v>
      </c>
      <c r="J11" s="44">
        <f t="shared" si="1"/>
        <v>25920</v>
      </c>
      <c r="K11" s="70">
        <v>0.4</v>
      </c>
      <c r="L11" s="72">
        <f t="shared" si="2"/>
        <v>17280</v>
      </c>
    </row>
    <row r="12" spans="1:12" ht="15">
      <c r="A12" s="14">
        <v>8</v>
      </c>
      <c r="B12" s="15" t="s">
        <v>180</v>
      </c>
      <c r="C12" s="6" t="s">
        <v>145</v>
      </c>
      <c r="D12" s="14">
        <v>360</v>
      </c>
      <c r="E12" s="55">
        <v>3</v>
      </c>
      <c r="F12" s="14">
        <v>2003</v>
      </c>
      <c r="G12" s="43">
        <f>'Roads, 2013'!G12</f>
        <v>300000</v>
      </c>
      <c r="H12" s="43">
        <f t="shared" si="0"/>
        <v>120000</v>
      </c>
      <c r="I12" s="43">
        <f>'Roads, 2014'!J12</f>
        <v>64800</v>
      </c>
      <c r="J12" s="44">
        <f t="shared" si="1"/>
        <v>38880</v>
      </c>
      <c r="K12" s="70">
        <v>0.4</v>
      </c>
      <c r="L12" s="72">
        <f t="shared" si="2"/>
        <v>25920</v>
      </c>
    </row>
    <row r="13" spans="1:12" ht="15">
      <c r="A13" s="14">
        <v>9</v>
      </c>
      <c r="B13" s="15" t="s">
        <v>146</v>
      </c>
      <c r="C13" s="6" t="s">
        <v>145</v>
      </c>
      <c r="D13" s="14">
        <v>240</v>
      </c>
      <c r="E13" s="55">
        <v>3</v>
      </c>
      <c r="F13" s="14">
        <v>2003</v>
      </c>
      <c r="G13" s="43">
        <f>'Roads, 2013'!G13</f>
        <v>200000</v>
      </c>
      <c r="H13" s="43">
        <f t="shared" si="0"/>
        <v>80000</v>
      </c>
      <c r="I13" s="43">
        <f>'Roads, 2014'!J13</f>
        <v>43200</v>
      </c>
      <c r="J13" s="44">
        <f t="shared" si="1"/>
        <v>25920</v>
      </c>
      <c r="K13" s="70">
        <v>0.4</v>
      </c>
      <c r="L13" s="72">
        <f t="shared" si="2"/>
        <v>17280</v>
      </c>
    </row>
    <row r="14" spans="1:12" ht="16.5" customHeight="1">
      <c r="A14" s="14">
        <v>10</v>
      </c>
      <c r="B14" s="15" t="s">
        <v>181</v>
      </c>
      <c r="C14" s="6" t="s">
        <v>145</v>
      </c>
      <c r="D14" s="14">
        <v>160</v>
      </c>
      <c r="E14" s="55">
        <v>3</v>
      </c>
      <c r="F14" s="14">
        <v>2003</v>
      </c>
      <c r="G14" s="43">
        <f>'Roads, 2013'!G14</f>
        <v>150000</v>
      </c>
      <c r="H14" s="43">
        <f t="shared" si="0"/>
        <v>60000</v>
      </c>
      <c r="I14" s="43">
        <f>'Roads, 2014'!J14</f>
        <v>32400</v>
      </c>
      <c r="J14" s="44">
        <f t="shared" si="1"/>
        <v>19440</v>
      </c>
      <c r="K14" s="70">
        <v>0.4</v>
      </c>
      <c r="L14" s="72">
        <f t="shared" si="2"/>
        <v>12960</v>
      </c>
    </row>
    <row r="15" spans="1:12" ht="15.75" customHeight="1">
      <c r="A15" s="14">
        <v>11</v>
      </c>
      <c r="B15" s="16" t="s">
        <v>182</v>
      </c>
      <c r="C15" s="6" t="s">
        <v>145</v>
      </c>
      <c r="D15" s="14">
        <v>240</v>
      </c>
      <c r="E15" s="55">
        <v>3.6</v>
      </c>
      <c r="F15" s="14">
        <v>2003</v>
      </c>
      <c r="G15" s="43">
        <f>'Roads, 2013'!G15</f>
        <v>200000</v>
      </c>
      <c r="H15" s="43">
        <f t="shared" si="0"/>
        <v>80000</v>
      </c>
      <c r="I15" s="43">
        <f>'Roads, 2014'!J15</f>
        <v>43200</v>
      </c>
      <c r="J15" s="44">
        <f t="shared" si="1"/>
        <v>25920</v>
      </c>
      <c r="K15" s="70">
        <v>0.4</v>
      </c>
      <c r="L15" s="72">
        <f t="shared" si="2"/>
        <v>17280</v>
      </c>
    </row>
    <row r="16" spans="1:12" ht="15">
      <c r="A16" s="14">
        <v>12</v>
      </c>
      <c r="B16" s="15" t="s">
        <v>183</v>
      </c>
      <c r="C16" s="6" t="s">
        <v>145</v>
      </c>
      <c r="D16" s="14">
        <v>250</v>
      </c>
      <c r="E16" s="55">
        <v>3</v>
      </c>
      <c r="F16" s="14">
        <v>2003</v>
      </c>
      <c r="G16" s="43">
        <f>'Roads, 2013'!G16</f>
        <v>200000</v>
      </c>
      <c r="H16" s="43">
        <f t="shared" si="0"/>
        <v>80000</v>
      </c>
      <c r="I16" s="43">
        <f>'Roads, 2014'!J16</f>
        <v>43200</v>
      </c>
      <c r="J16" s="44">
        <f t="shared" si="1"/>
        <v>25920</v>
      </c>
      <c r="K16" s="70">
        <v>0.4</v>
      </c>
      <c r="L16" s="72">
        <f t="shared" si="2"/>
        <v>17280</v>
      </c>
    </row>
    <row r="17" spans="1:12" ht="15">
      <c r="A17" s="14">
        <v>13</v>
      </c>
      <c r="B17" s="15" t="s">
        <v>184</v>
      </c>
      <c r="C17" s="6" t="s">
        <v>145</v>
      </c>
      <c r="D17" s="14">
        <v>430</v>
      </c>
      <c r="E17" s="55">
        <v>3</v>
      </c>
      <c r="F17" s="14">
        <v>2003</v>
      </c>
      <c r="G17" s="43">
        <f>'Roads, 2013'!G17</f>
        <v>300000</v>
      </c>
      <c r="H17" s="43">
        <f t="shared" si="0"/>
        <v>120000</v>
      </c>
      <c r="I17" s="43">
        <f>'Roads, 2014'!J17</f>
        <v>64800</v>
      </c>
      <c r="J17" s="44">
        <f t="shared" si="1"/>
        <v>38880</v>
      </c>
      <c r="K17" s="70">
        <v>0.4</v>
      </c>
      <c r="L17" s="72">
        <f t="shared" si="2"/>
        <v>25920</v>
      </c>
    </row>
    <row r="18" spans="1:12" ht="15">
      <c r="A18" s="14">
        <v>14</v>
      </c>
      <c r="B18" s="15" t="s">
        <v>185</v>
      </c>
      <c r="C18" s="6" t="s">
        <v>145</v>
      </c>
      <c r="D18" s="14">
        <v>450</v>
      </c>
      <c r="E18" s="55">
        <v>3</v>
      </c>
      <c r="F18" s="14">
        <v>2003</v>
      </c>
      <c r="G18" s="43">
        <f>'Roads, 2013'!G18</f>
        <v>350000</v>
      </c>
      <c r="H18" s="43">
        <f t="shared" si="0"/>
        <v>140000</v>
      </c>
      <c r="I18" s="43">
        <f>'Roads, 2014'!J18</f>
        <v>75600</v>
      </c>
      <c r="J18" s="44">
        <f t="shared" si="1"/>
        <v>45360</v>
      </c>
      <c r="K18" s="70">
        <v>0.4</v>
      </c>
      <c r="L18" s="72">
        <f t="shared" si="2"/>
        <v>30240</v>
      </c>
    </row>
    <row r="19" spans="1:12" ht="15">
      <c r="A19" s="14">
        <v>15</v>
      </c>
      <c r="B19" s="15" t="s">
        <v>147</v>
      </c>
      <c r="C19" s="6" t="s">
        <v>145</v>
      </c>
      <c r="D19" s="14">
        <v>400</v>
      </c>
      <c r="E19" s="55">
        <v>3.6</v>
      </c>
      <c r="F19" s="14">
        <v>2003</v>
      </c>
      <c r="G19" s="43">
        <f>'Roads, 2013'!G19</f>
        <v>350000</v>
      </c>
      <c r="H19" s="43">
        <f t="shared" si="0"/>
        <v>140000</v>
      </c>
      <c r="I19" s="43">
        <f>'Roads, 2014'!J19</f>
        <v>75600</v>
      </c>
      <c r="J19" s="44">
        <f t="shared" si="1"/>
        <v>45360</v>
      </c>
      <c r="K19" s="70">
        <v>0.4</v>
      </c>
      <c r="L19" s="72">
        <f t="shared" si="2"/>
        <v>30240</v>
      </c>
    </row>
    <row r="20" spans="1:12" ht="15">
      <c r="A20" s="14">
        <v>16</v>
      </c>
      <c r="B20" s="15" t="s">
        <v>186</v>
      </c>
      <c r="C20" s="6" t="s">
        <v>145</v>
      </c>
      <c r="D20" s="14">
        <v>150</v>
      </c>
      <c r="E20" s="55">
        <v>3</v>
      </c>
      <c r="F20" s="14">
        <v>2003</v>
      </c>
      <c r="G20" s="43">
        <f>'Roads, 2013'!G20</f>
        <v>140000</v>
      </c>
      <c r="H20" s="43">
        <f t="shared" si="0"/>
        <v>56000</v>
      </c>
      <c r="I20" s="43">
        <f>'Roads, 2014'!J20</f>
        <v>30240</v>
      </c>
      <c r="J20" s="44">
        <f t="shared" si="1"/>
        <v>18144</v>
      </c>
      <c r="K20" s="70">
        <v>0.4</v>
      </c>
      <c r="L20" s="72">
        <f t="shared" si="2"/>
        <v>12096</v>
      </c>
    </row>
    <row r="21" spans="1:12" ht="15">
      <c r="A21" s="14">
        <v>17</v>
      </c>
      <c r="B21" s="15" t="s">
        <v>148</v>
      </c>
      <c r="C21" s="6" t="s">
        <v>145</v>
      </c>
      <c r="D21" s="14">
        <v>130</v>
      </c>
      <c r="E21" s="55">
        <v>3.6</v>
      </c>
      <c r="F21" s="14">
        <v>2003</v>
      </c>
      <c r="G21" s="43">
        <f>'Roads, 2013'!G21</f>
        <v>150000</v>
      </c>
      <c r="H21" s="43">
        <f t="shared" si="0"/>
        <v>60000</v>
      </c>
      <c r="I21" s="43">
        <f>'Roads, 2014'!J21</f>
        <v>32400</v>
      </c>
      <c r="J21" s="44">
        <f t="shared" si="1"/>
        <v>19440</v>
      </c>
      <c r="K21" s="70">
        <v>0.4</v>
      </c>
      <c r="L21" s="72">
        <f t="shared" si="2"/>
        <v>12960</v>
      </c>
    </row>
    <row r="22" spans="1:12" ht="15">
      <c r="A22" s="14">
        <v>18</v>
      </c>
      <c r="B22" s="15" t="s">
        <v>162</v>
      </c>
      <c r="C22" s="6" t="s">
        <v>145</v>
      </c>
      <c r="D22" s="14">
        <v>150</v>
      </c>
      <c r="E22" s="55">
        <v>3</v>
      </c>
      <c r="F22" s="14">
        <v>2003</v>
      </c>
      <c r="G22" s="43">
        <f>'Roads, 2013'!G22</f>
        <v>165000</v>
      </c>
      <c r="H22" s="43">
        <f t="shared" si="0"/>
        <v>66000</v>
      </c>
      <c r="I22" s="43">
        <f>'Roads, 2014'!J22</f>
        <v>35640</v>
      </c>
      <c r="J22" s="44">
        <f t="shared" si="1"/>
        <v>21384</v>
      </c>
      <c r="K22" s="70">
        <v>0.4</v>
      </c>
      <c r="L22" s="72">
        <f t="shared" si="2"/>
        <v>14256</v>
      </c>
    </row>
    <row r="23" spans="1:12" ht="15">
      <c r="A23" s="14">
        <v>19</v>
      </c>
      <c r="B23" s="15" t="s">
        <v>189</v>
      </c>
      <c r="C23" s="6" t="s">
        <v>145</v>
      </c>
      <c r="D23" s="14">
        <v>95</v>
      </c>
      <c r="E23" s="55">
        <v>3</v>
      </c>
      <c r="F23" s="14">
        <v>2003</v>
      </c>
      <c r="G23" s="43">
        <f>'Roads, 2013'!G23</f>
        <v>80000</v>
      </c>
      <c r="H23" s="43">
        <f t="shared" si="0"/>
        <v>32000</v>
      </c>
      <c r="I23" s="43">
        <f>'Roads, 2014'!J23</f>
        <v>17280</v>
      </c>
      <c r="J23" s="44">
        <f t="shared" si="1"/>
        <v>10368</v>
      </c>
      <c r="K23" s="70">
        <v>0.4</v>
      </c>
      <c r="L23" s="72">
        <f t="shared" si="2"/>
        <v>6912</v>
      </c>
    </row>
    <row r="24" spans="1:12" ht="15">
      <c r="A24" s="14">
        <v>20</v>
      </c>
      <c r="B24" s="15" t="s">
        <v>177</v>
      </c>
      <c r="C24" s="6" t="s">
        <v>190</v>
      </c>
      <c r="D24" s="14">
        <v>140</v>
      </c>
      <c r="E24" s="55">
        <v>3</v>
      </c>
      <c r="F24" s="14">
        <v>2003</v>
      </c>
      <c r="G24" s="43">
        <f>'Roads, 2013'!G24</f>
        <v>160000</v>
      </c>
      <c r="H24" s="43">
        <f t="shared" si="0"/>
        <v>64000</v>
      </c>
      <c r="I24" s="43">
        <f>'Roads, 2014'!J24</f>
        <v>34560</v>
      </c>
      <c r="J24" s="44">
        <f t="shared" si="1"/>
        <v>20736</v>
      </c>
      <c r="K24" s="70">
        <v>0.4</v>
      </c>
      <c r="L24" s="72">
        <f t="shared" si="2"/>
        <v>13824</v>
      </c>
    </row>
    <row r="25" spans="1:12" ht="15">
      <c r="A25" s="14">
        <v>21</v>
      </c>
      <c r="B25" s="15" t="s">
        <v>191</v>
      </c>
      <c r="C25" s="6" t="s">
        <v>190</v>
      </c>
      <c r="D25" s="14">
        <v>140</v>
      </c>
      <c r="E25" s="55">
        <v>3</v>
      </c>
      <c r="F25" s="14">
        <v>2004</v>
      </c>
      <c r="G25" s="43">
        <f>'Roads, 2013'!G25</f>
        <v>132000</v>
      </c>
      <c r="H25" s="43">
        <f t="shared" si="0"/>
        <v>52800</v>
      </c>
      <c r="I25" s="43">
        <f>'Roads, 2014'!J25</f>
        <v>28512</v>
      </c>
      <c r="J25" s="44">
        <f t="shared" si="1"/>
        <v>17107.199999999997</v>
      </c>
      <c r="K25" s="70">
        <v>0.4</v>
      </c>
      <c r="L25" s="72">
        <f t="shared" si="2"/>
        <v>11404.800000000001</v>
      </c>
    </row>
    <row r="26" spans="1:12" ht="15">
      <c r="A26" s="14">
        <v>22</v>
      </c>
      <c r="B26" s="15" t="s">
        <v>192</v>
      </c>
      <c r="C26" s="6" t="s">
        <v>190</v>
      </c>
      <c r="D26" s="14">
        <v>120</v>
      </c>
      <c r="E26" s="55">
        <v>3</v>
      </c>
      <c r="F26" s="14">
        <v>2004</v>
      </c>
      <c r="G26" s="43">
        <f>'Roads, 2013'!G26</f>
        <v>100000</v>
      </c>
      <c r="H26" s="43">
        <f t="shared" si="0"/>
        <v>40000</v>
      </c>
      <c r="I26" s="43">
        <f>'Roads, 2014'!J26</f>
        <v>21600</v>
      </c>
      <c r="J26" s="44">
        <f t="shared" si="1"/>
        <v>12960</v>
      </c>
      <c r="K26" s="70">
        <v>0.4</v>
      </c>
      <c r="L26" s="72">
        <f t="shared" si="2"/>
        <v>8640</v>
      </c>
    </row>
    <row r="27" spans="1:12" ht="30">
      <c r="A27" s="14">
        <v>23</v>
      </c>
      <c r="B27" s="15" t="s">
        <v>195</v>
      </c>
      <c r="C27" s="6" t="s">
        <v>190</v>
      </c>
      <c r="D27" s="14">
        <v>210</v>
      </c>
      <c r="E27" s="55">
        <v>3</v>
      </c>
      <c r="F27" s="14">
        <v>2005</v>
      </c>
      <c r="G27" s="43">
        <f>'Roads, 2013'!G27</f>
        <v>230000</v>
      </c>
      <c r="H27" s="43">
        <f t="shared" si="0"/>
        <v>92000</v>
      </c>
      <c r="I27" s="43">
        <f>'Roads, 2014'!J27</f>
        <v>49680</v>
      </c>
      <c r="J27" s="44">
        <f t="shared" si="1"/>
        <v>29808</v>
      </c>
      <c r="K27" s="70">
        <v>0.4</v>
      </c>
      <c r="L27" s="72">
        <f t="shared" si="2"/>
        <v>19872</v>
      </c>
    </row>
    <row r="28" spans="1:12" ht="15">
      <c r="A28" s="14">
        <v>24</v>
      </c>
      <c r="B28" s="15" t="s">
        <v>196</v>
      </c>
      <c r="C28" s="6" t="s">
        <v>190</v>
      </c>
      <c r="D28" s="14">
        <v>120</v>
      </c>
      <c r="E28" s="55">
        <v>3</v>
      </c>
      <c r="F28" s="14">
        <v>2005</v>
      </c>
      <c r="G28" s="43">
        <f>'Roads, 2013'!G28</f>
        <v>120000</v>
      </c>
      <c r="H28" s="43">
        <f t="shared" si="0"/>
        <v>48000</v>
      </c>
      <c r="I28" s="43">
        <f>'Roads, 2014'!J28</f>
        <v>25920</v>
      </c>
      <c r="J28" s="44">
        <f t="shared" si="1"/>
        <v>15552</v>
      </c>
      <c r="K28" s="70">
        <v>0.4</v>
      </c>
      <c r="L28" s="72">
        <f t="shared" si="2"/>
        <v>10368</v>
      </c>
    </row>
    <row r="29" spans="1:12" ht="15">
      <c r="A29" s="14">
        <v>25</v>
      </c>
      <c r="B29" s="15" t="s">
        <v>197</v>
      </c>
      <c r="C29" s="6" t="s">
        <v>190</v>
      </c>
      <c r="D29" s="14">
        <v>530</v>
      </c>
      <c r="E29" s="55">
        <v>3</v>
      </c>
      <c r="F29" s="14">
        <v>2005</v>
      </c>
      <c r="G29" s="43">
        <f>'Roads, 2013'!G29</f>
        <v>500000</v>
      </c>
      <c r="H29" s="43">
        <f t="shared" si="0"/>
        <v>200000</v>
      </c>
      <c r="I29" s="43">
        <f>'Roads, 2014'!J29</f>
        <v>108000</v>
      </c>
      <c r="J29" s="44">
        <f t="shared" si="1"/>
        <v>64800</v>
      </c>
      <c r="K29" s="70">
        <v>0.4</v>
      </c>
      <c r="L29" s="72">
        <f t="shared" si="2"/>
        <v>43200</v>
      </c>
    </row>
    <row r="30" spans="1:12" ht="15">
      <c r="A30" s="14">
        <v>26</v>
      </c>
      <c r="B30" s="15" t="s">
        <v>198</v>
      </c>
      <c r="C30" s="6" t="s">
        <v>190</v>
      </c>
      <c r="D30" s="14">
        <v>130</v>
      </c>
      <c r="E30" s="55">
        <v>3</v>
      </c>
      <c r="F30" s="14">
        <v>2005</v>
      </c>
      <c r="G30" s="43">
        <f>'Roads, 2013'!G30</f>
        <v>160000</v>
      </c>
      <c r="H30" s="43">
        <f t="shared" si="0"/>
        <v>64000</v>
      </c>
      <c r="I30" s="43">
        <f>'Roads, 2014'!J30</f>
        <v>34560</v>
      </c>
      <c r="J30" s="44">
        <f t="shared" si="1"/>
        <v>20736</v>
      </c>
      <c r="K30" s="70">
        <v>0.4</v>
      </c>
      <c r="L30" s="72">
        <f t="shared" si="2"/>
        <v>13824</v>
      </c>
    </row>
    <row r="31" spans="1:12" ht="15">
      <c r="A31" s="14">
        <v>27</v>
      </c>
      <c r="B31" s="15" t="s">
        <v>199</v>
      </c>
      <c r="C31" s="6" t="s">
        <v>190</v>
      </c>
      <c r="D31" s="14">
        <v>120</v>
      </c>
      <c r="E31" s="55">
        <v>3</v>
      </c>
      <c r="F31" s="14">
        <v>2005</v>
      </c>
      <c r="G31" s="43">
        <f>'Roads, 2013'!G31</f>
        <v>120000</v>
      </c>
      <c r="H31" s="43">
        <f t="shared" si="0"/>
        <v>48000</v>
      </c>
      <c r="I31" s="43">
        <f>'Roads, 2014'!J31</f>
        <v>25920</v>
      </c>
      <c r="J31" s="44">
        <f t="shared" si="1"/>
        <v>15552</v>
      </c>
      <c r="K31" s="70">
        <v>0.4</v>
      </c>
      <c r="L31" s="72">
        <f t="shared" si="2"/>
        <v>10368</v>
      </c>
    </row>
    <row r="32" spans="1:12" ht="15">
      <c r="A32" s="14">
        <v>28</v>
      </c>
      <c r="B32" s="15" t="s">
        <v>200</v>
      </c>
      <c r="C32" s="6" t="s">
        <v>190</v>
      </c>
      <c r="D32" s="14">
        <v>135</v>
      </c>
      <c r="E32" s="55">
        <v>3</v>
      </c>
      <c r="F32" s="14">
        <v>2005</v>
      </c>
      <c r="G32" s="43">
        <f>'Roads, 2013'!G32</f>
        <v>145000</v>
      </c>
      <c r="H32" s="43">
        <f t="shared" si="0"/>
        <v>58000</v>
      </c>
      <c r="I32" s="43">
        <f>'Roads, 2014'!J32</f>
        <v>31320</v>
      </c>
      <c r="J32" s="44">
        <f t="shared" si="1"/>
        <v>18792</v>
      </c>
      <c r="K32" s="70">
        <v>0.4</v>
      </c>
      <c r="L32" s="72">
        <f t="shared" si="2"/>
        <v>12528</v>
      </c>
    </row>
    <row r="33" spans="1:12" ht="30">
      <c r="A33" s="14">
        <v>29</v>
      </c>
      <c r="B33" s="15" t="s">
        <v>201</v>
      </c>
      <c r="C33" s="6" t="s">
        <v>190</v>
      </c>
      <c r="D33" s="14">
        <v>230</v>
      </c>
      <c r="E33" s="55">
        <v>3</v>
      </c>
      <c r="F33" s="14">
        <v>2005</v>
      </c>
      <c r="G33" s="43">
        <f>'Roads, 2013'!G33</f>
        <v>270000</v>
      </c>
      <c r="H33" s="43">
        <f t="shared" si="0"/>
        <v>108000</v>
      </c>
      <c r="I33" s="43">
        <f>'Roads, 2014'!J33</f>
        <v>58320</v>
      </c>
      <c r="J33" s="44">
        <f t="shared" si="1"/>
        <v>34992</v>
      </c>
      <c r="K33" s="70">
        <v>0.4</v>
      </c>
      <c r="L33" s="72">
        <f t="shared" si="2"/>
        <v>23328</v>
      </c>
    </row>
    <row r="34" spans="1:12" ht="15">
      <c r="A34" s="14">
        <v>30</v>
      </c>
      <c r="B34" s="15" t="s">
        <v>183</v>
      </c>
      <c r="C34" s="6" t="s">
        <v>190</v>
      </c>
      <c r="D34" s="14">
        <v>80</v>
      </c>
      <c r="E34" s="55">
        <v>3</v>
      </c>
      <c r="F34" s="14">
        <v>2005</v>
      </c>
      <c r="G34" s="43">
        <f>'Roads, 2013'!G34</f>
        <v>75000</v>
      </c>
      <c r="H34" s="43">
        <f t="shared" si="0"/>
        <v>30000</v>
      </c>
      <c r="I34" s="43">
        <f>'Roads, 2014'!J34</f>
        <v>16200</v>
      </c>
      <c r="J34" s="44">
        <f t="shared" si="1"/>
        <v>9720</v>
      </c>
      <c r="K34" s="70">
        <v>0.4</v>
      </c>
      <c r="L34" s="72">
        <f t="shared" si="2"/>
        <v>6480</v>
      </c>
    </row>
    <row r="35" spans="1:12" ht="15">
      <c r="A35" s="14">
        <v>31</v>
      </c>
      <c r="B35" s="15" t="s">
        <v>149</v>
      </c>
      <c r="C35" s="6" t="s">
        <v>190</v>
      </c>
      <c r="D35" s="14">
        <v>290</v>
      </c>
      <c r="E35" s="55">
        <v>3</v>
      </c>
      <c r="F35" s="14">
        <v>2005</v>
      </c>
      <c r="G35" s="43">
        <f>'Roads, 2013'!G35</f>
        <v>140000</v>
      </c>
      <c r="H35" s="43">
        <f t="shared" si="0"/>
        <v>56000</v>
      </c>
      <c r="I35" s="43">
        <f>'Roads, 2014'!J35</f>
        <v>30240</v>
      </c>
      <c r="J35" s="44">
        <f t="shared" si="1"/>
        <v>18144</v>
      </c>
      <c r="K35" s="70">
        <v>0.4</v>
      </c>
      <c r="L35" s="72">
        <f t="shared" si="2"/>
        <v>12096</v>
      </c>
    </row>
    <row r="36" spans="1:12" ht="15">
      <c r="A36" s="14">
        <v>32</v>
      </c>
      <c r="B36" s="15" t="s">
        <v>202</v>
      </c>
      <c r="C36" s="6" t="s">
        <v>190</v>
      </c>
      <c r="D36" s="14">
        <v>100</v>
      </c>
      <c r="E36" s="55">
        <v>3</v>
      </c>
      <c r="F36" s="14">
        <v>2005</v>
      </c>
      <c r="G36" s="43">
        <f>'Roads, 2013'!G36</f>
        <v>50000</v>
      </c>
      <c r="H36" s="43">
        <f t="shared" si="0"/>
        <v>20000</v>
      </c>
      <c r="I36" s="43">
        <f>'Roads, 2014'!J36</f>
        <v>10800</v>
      </c>
      <c r="J36" s="44">
        <f t="shared" si="1"/>
        <v>6480</v>
      </c>
      <c r="K36" s="70">
        <v>0.4</v>
      </c>
      <c r="L36" s="72">
        <f t="shared" si="2"/>
        <v>4320</v>
      </c>
    </row>
    <row r="37" spans="1:12" ht="15">
      <c r="A37" s="14">
        <v>33</v>
      </c>
      <c r="B37" s="15" t="s">
        <v>203</v>
      </c>
      <c r="C37" s="6" t="s">
        <v>190</v>
      </c>
      <c r="D37" s="14">
        <v>240</v>
      </c>
      <c r="E37" s="55">
        <v>4</v>
      </c>
      <c r="F37" s="14">
        <v>2005</v>
      </c>
      <c r="G37" s="43">
        <f>'Roads, 2013'!G37</f>
        <v>300000</v>
      </c>
      <c r="H37" s="43">
        <f t="shared" si="0"/>
        <v>120000</v>
      </c>
      <c r="I37" s="43">
        <f>'Roads, 2014'!J37</f>
        <v>64800</v>
      </c>
      <c r="J37" s="44">
        <f t="shared" si="1"/>
        <v>38880</v>
      </c>
      <c r="K37" s="70">
        <v>0.4</v>
      </c>
      <c r="L37" s="72">
        <f t="shared" si="2"/>
        <v>25920</v>
      </c>
    </row>
    <row r="38" spans="1:12" ht="15">
      <c r="A38" s="14">
        <v>34</v>
      </c>
      <c r="B38" s="15" t="s">
        <v>204</v>
      </c>
      <c r="C38" s="6" t="s">
        <v>190</v>
      </c>
      <c r="D38" s="14">
        <v>160</v>
      </c>
      <c r="E38" s="55">
        <v>3</v>
      </c>
      <c r="F38" s="14">
        <v>2005</v>
      </c>
      <c r="G38" s="43">
        <f>'Roads, 2013'!G38</f>
        <v>150000</v>
      </c>
      <c r="H38" s="43">
        <f t="shared" si="0"/>
        <v>60000</v>
      </c>
      <c r="I38" s="43">
        <f>'Roads, 2014'!J38</f>
        <v>32400</v>
      </c>
      <c r="J38" s="44">
        <f t="shared" si="1"/>
        <v>19440</v>
      </c>
      <c r="K38" s="70">
        <v>0.4</v>
      </c>
      <c r="L38" s="72">
        <f t="shared" si="2"/>
        <v>12960</v>
      </c>
    </row>
    <row r="39" spans="1:12" ht="15">
      <c r="A39" s="14">
        <v>35</v>
      </c>
      <c r="B39" s="15" t="s">
        <v>205</v>
      </c>
      <c r="C39" s="6" t="s">
        <v>190</v>
      </c>
      <c r="D39" s="14">
        <v>120</v>
      </c>
      <c r="E39" s="55">
        <v>3.6</v>
      </c>
      <c r="F39" s="14">
        <v>2005</v>
      </c>
      <c r="G39" s="43">
        <f>'Roads, 2013'!G39</f>
        <v>140000</v>
      </c>
      <c r="H39" s="43">
        <f t="shared" si="0"/>
        <v>56000</v>
      </c>
      <c r="I39" s="43">
        <f>'Roads, 2014'!J39</f>
        <v>30240</v>
      </c>
      <c r="J39" s="44">
        <f t="shared" si="1"/>
        <v>18144</v>
      </c>
      <c r="K39" s="70">
        <v>0.4</v>
      </c>
      <c r="L39" s="72">
        <f t="shared" si="2"/>
        <v>12096</v>
      </c>
    </row>
    <row r="40" spans="1:12" ht="15">
      <c r="A40" s="14">
        <v>36</v>
      </c>
      <c r="B40" s="15" t="s">
        <v>206</v>
      </c>
      <c r="C40" s="6" t="s">
        <v>190</v>
      </c>
      <c r="D40" s="14">
        <v>230</v>
      </c>
      <c r="E40" s="55">
        <v>3.6</v>
      </c>
      <c r="F40" s="14">
        <v>2005</v>
      </c>
      <c r="G40" s="43">
        <f>'Roads, 2013'!G40</f>
        <v>170000</v>
      </c>
      <c r="H40" s="43">
        <f t="shared" si="0"/>
        <v>68000</v>
      </c>
      <c r="I40" s="43">
        <f>'Roads, 2014'!J40</f>
        <v>36720</v>
      </c>
      <c r="J40" s="44">
        <f t="shared" si="1"/>
        <v>22032</v>
      </c>
      <c r="K40" s="70">
        <v>0.4</v>
      </c>
      <c r="L40" s="72">
        <f t="shared" si="2"/>
        <v>14688</v>
      </c>
    </row>
    <row r="41" spans="1:12" ht="15">
      <c r="A41" s="14">
        <v>37</v>
      </c>
      <c r="B41" s="15" t="s">
        <v>207</v>
      </c>
      <c r="C41" s="6" t="s">
        <v>190</v>
      </c>
      <c r="D41" s="14">
        <v>180</v>
      </c>
      <c r="E41" s="55">
        <v>4</v>
      </c>
      <c r="F41" s="14">
        <v>2006</v>
      </c>
      <c r="G41" s="43">
        <f>'Roads, 2013'!G41</f>
        <v>160000</v>
      </c>
      <c r="H41" s="43">
        <f t="shared" si="0"/>
        <v>64000</v>
      </c>
      <c r="I41" s="43">
        <f>'Roads, 2014'!J41</f>
        <v>34560</v>
      </c>
      <c r="J41" s="44">
        <f t="shared" si="1"/>
        <v>20736</v>
      </c>
      <c r="K41" s="70">
        <v>0.4</v>
      </c>
      <c r="L41" s="72">
        <f t="shared" si="2"/>
        <v>13824</v>
      </c>
    </row>
    <row r="42" spans="1:12" ht="15">
      <c r="A42" s="14">
        <v>38</v>
      </c>
      <c r="B42" s="15" t="s">
        <v>208</v>
      </c>
      <c r="C42" s="6" t="s">
        <v>209</v>
      </c>
      <c r="D42" s="14">
        <v>200</v>
      </c>
      <c r="E42" s="55">
        <v>4</v>
      </c>
      <c r="F42" s="14">
        <v>2006</v>
      </c>
      <c r="G42" s="43">
        <f>'Roads, 2013'!G42</f>
        <v>240000</v>
      </c>
      <c r="H42" s="43">
        <f t="shared" si="0"/>
        <v>96000</v>
      </c>
      <c r="I42" s="43">
        <f>'Roads, 2014'!J42</f>
        <v>51840</v>
      </c>
      <c r="J42" s="44">
        <f t="shared" si="1"/>
        <v>31104</v>
      </c>
      <c r="K42" s="70">
        <v>0.4</v>
      </c>
      <c r="L42" s="72">
        <f t="shared" si="2"/>
        <v>20736</v>
      </c>
    </row>
    <row r="43" spans="1:12" ht="30">
      <c r="A43" s="14">
        <v>39</v>
      </c>
      <c r="B43" s="10" t="s">
        <v>210</v>
      </c>
      <c r="C43" s="6" t="s">
        <v>190</v>
      </c>
      <c r="D43" s="14">
        <v>240</v>
      </c>
      <c r="E43" s="55">
        <v>3</v>
      </c>
      <c r="F43" s="14">
        <v>2005</v>
      </c>
      <c r="G43" s="43">
        <f>'Roads, 2013'!G43</f>
        <v>300000</v>
      </c>
      <c r="H43" s="43">
        <f t="shared" si="0"/>
        <v>120000</v>
      </c>
      <c r="I43" s="43">
        <f>'Roads, 2014'!J43</f>
        <v>64800</v>
      </c>
      <c r="J43" s="44">
        <f t="shared" si="1"/>
        <v>38880</v>
      </c>
      <c r="K43" s="70">
        <v>0.4</v>
      </c>
      <c r="L43" s="72">
        <f t="shared" si="2"/>
        <v>25920</v>
      </c>
    </row>
    <row r="44" spans="1:12" ht="15">
      <c r="A44" s="14">
        <v>40</v>
      </c>
      <c r="B44" s="10" t="s">
        <v>211</v>
      </c>
      <c r="C44" s="6" t="s">
        <v>190</v>
      </c>
      <c r="D44" s="14">
        <v>150</v>
      </c>
      <c r="E44" s="55">
        <v>4</v>
      </c>
      <c r="F44" s="14">
        <v>2005</v>
      </c>
      <c r="G44" s="43">
        <f>'Roads, 2013'!G44</f>
        <v>200000</v>
      </c>
      <c r="H44" s="43">
        <f t="shared" si="0"/>
        <v>80000</v>
      </c>
      <c r="I44" s="43">
        <f>'Roads, 2014'!J44</f>
        <v>43200</v>
      </c>
      <c r="J44" s="44">
        <f t="shared" si="1"/>
        <v>25920</v>
      </c>
      <c r="K44" s="70">
        <v>0.4</v>
      </c>
      <c r="L44" s="72">
        <f t="shared" si="2"/>
        <v>17280</v>
      </c>
    </row>
    <row r="45" spans="1:12" ht="15">
      <c r="A45" s="14">
        <v>41</v>
      </c>
      <c r="B45" s="10" t="s">
        <v>212</v>
      </c>
      <c r="C45" s="6" t="s">
        <v>190</v>
      </c>
      <c r="D45" s="14">
        <v>450</v>
      </c>
      <c r="E45" s="55">
        <v>4</v>
      </c>
      <c r="F45" s="14">
        <v>2005</v>
      </c>
      <c r="G45" s="43">
        <f>'Roads, 2013'!G45</f>
        <v>500000</v>
      </c>
      <c r="H45" s="43">
        <f t="shared" si="0"/>
        <v>200000</v>
      </c>
      <c r="I45" s="43">
        <f>'Roads, 2014'!J45</f>
        <v>108000</v>
      </c>
      <c r="J45" s="44">
        <f t="shared" si="1"/>
        <v>64800</v>
      </c>
      <c r="K45" s="70">
        <v>0.4</v>
      </c>
      <c r="L45" s="72">
        <f t="shared" si="2"/>
        <v>43200</v>
      </c>
    </row>
    <row r="46" spans="1:12" ht="15">
      <c r="A46" s="14">
        <v>42</v>
      </c>
      <c r="B46" s="10" t="s">
        <v>213</v>
      </c>
      <c r="C46" s="6" t="s">
        <v>209</v>
      </c>
      <c r="D46" s="14">
        <v>330</v>
      </c>
      <c r="E46" s="55">
        <v>4</v>
      </c>
      <c r="F46" s="14">
        <v>2005</v>
      </c>
      <c r="G46" s="43">
        <f>'Roads, 2013'!G46</f>
        <v>375000</v>
      </c>
      <c r="H46" s="43">
        <f t="shared" si="0"/>
        <v>150000</v>
      </c>
      <c r="I46" s="43">
        <f>'Roads, 2014'!J46</f>
        <v>81000</v>
      </c>
      <c r="J46" s="44">
        <f t="shared" si="1"/>
        <v>48600</v>
      </c>
      <c r="K46" s="70">
        <v>0.4</v>
      </c>
      <c r="L46" s="72">
        <f t="shared" si="2"/>
        <v>32400</v>
      </c>
    </row>
    <row r="47" spans="1:12" ht="30">
      <c r="A47" s="14">
        <v>43</v>
      </c>
      <c r="B47" s="10" t="s">
        <v>214</v>
      </c>
      <c r="C47" s="6" t="s">
        <v>190</v>
      </c>
      <c r="D47" s="14">
        <v>320</v>
      </c>
      <c r="E47" s="55">
        <v>4</v>
      </c>
      <c r="F47" s="14">
        <v>2005</v>
      </c>
      <c r="G47" s="43">
        <f>'Roads, 2013'!G47</f>
        <v>370000</v>
      </c>
      <c r="H47" s="43">
        <f t="shared" si="0"/>
        <v>148000</v>
      </c>
      <c r="I47" s="43">
        <f>'Roads, 2014'!J47</f>
        <v>79920</v>
      </c>
      <c r="J47" s="44">
        <f t="shared" si="1"/>
        <v>47952</v>
      </c>
      <c r="K47" s="70">
        <v>0.4</v>
      </c>
      <c r="L47" s="72">
        <f t="shared" si="2"/>
        <v>31968</v>
      </c>
    </row>
    <row r="48" spans="1:12" ht="15">
      <c r="A48" s="14">
        <v>44</v>
      </c>
      <c r="B48" s="10" t="s">
        <v>215</v>
      </c>
      <c r="C48" s="6" t="s">
        <v>209</v>
      </c>
      <c r="D48" s="14">
        <v>380</v>
      </c>
      <c r="E48" s="55">
        <v>4</v>
      </c>
      <c r="F48" s="14">
        <v>2005</v>
      </c>
      <c r="G48" s="43">
        <f>'Roads, 2013'!G48</f>
        <v>410000</v>
      </c>
      <c r="H48" s="43">
        <f t="shared" si="0"/>
        <v>164000</v>
      </c>
      <c r="I48" s="43">
        <f>'Roads, 2014'!J48</f>
        <v>88560</v>
      </c>
      <c r="J48" s="44">
        <f t="shared" si="1"/>
        <v>53136</v>
      </c>
      <c r="K48" s="70">
        <v>0.4</v>
      </c>
      <c r="L48" s="72">
        <f t="shared" si="2"/>
        <v>35424</v>
      </c>
    </row>
    <row r="49" spans="1:12" ht="15">
      <c r="A49" s="14">
        <v>45</v>
      </c>
      <c r="B49" s="10" t="s">
        <v>216</v>
      </c>
      <c r="C49" s="6" t="s">
        <v>190</v>
      </c>
      <c r="D49" s="14">
        <v>270</v>
      </c>
      <c r="E49" s="55">
        <v>4</v>
      </c>
      <c r="F49" s="14">
        <v>2005</v>
      </c>
      <c r="G49" s="43">
        <f>'Roads, 2013'!G49</f>
        <v>270000</v>
      </c>
      <c r="H49" s="43">
        <f t="shared" si="0"/>
        <v>108000</v>
      </c>
      <c r="I49" s="43">
        <f>'Roads, 2014'!J49</f>
        <v>58320</v>
      </c>
      <c r="J49" s="44">
        <f t="shared" si="1"/>
        <v>34992</v>
      </c>
      <c r="K49" s="70">
        <v>0.4</v>
      </c>
      <c r="L49" s="72">
        <f t="shared" si="2"/>
        <v>23328</v>
      </c>
    </row>
    <row r="50" spans="1:12" ht="15">
      <c r="A50" s="14">
        <v>46</v>
      </c>
      <c r="B50" s="10" t="s">
        <v>221</v>
      </c>
      <c r="C50" s="6" t="s">
        <v>190</v>
      </c>
      <c r="D50" s="14">
        <v>200</v>
      </c>
      <c r="E50" s="55">
        <v>3</v>
      </c>
      <c r="F50" s="14">
        <v>2005</v>
      </c>
      <c r="G50" s="43">
        <f>'Roads, 2013'!G50</f>
        <v>240000</v>
      </c>
      <c r="H50" s="43">
        <f t="shared" si="0"/>
        <v>96000</v>
      </c>
      <c r="I50" s="43">
        <f>'Roads, 2014'!J50</f>
        <v>51840</v>
      </c>
      <c r="J50" s="44">
        <f t="shared" si="1"/>
        <v>31104</v>
      </c>
      <c r="K50" s="70">
        <v>0.4</v>
      </c>
      <c r="L50" s="72">
        <f t="shared" si="2"/>
        <v>20736</v>
      </c>
    </row>
    <row r="51" spans="1:12" ht="30">
      <c r="A51" s="14">
        <v>47</v>
      </c>
      <c r="B51" s="10" t="s">
        <v>222</v>
      </c>
      <c r="C51" s="6" t="s">
        <v>190</v>
      </c>
      <c r="D51" s="14">
        <v>260</v>
      </c>
      <c r="E51" s="55">
        <v>3</v>
      </c>
      <c r="F51" s="14">
        <v>2005</v>
      </c>
      <c r="G51" s="43">
        <f>'Roads, 2013'!G51</f>
        <v>210000</v>
      </c>
      <c r="H51" s="43">
        <f t="shared" si="0"/>
        <v>84000</v>
      </c>
      <c r="I51" s="43">
        <f>'Roads, 2014'!J51</f>
        <v>45360</v>
      </c>
      <c r="J51" s="44">
        <f t="shared" si="1"/>
        <v>27216</v>
      </c>
      <c r="K51" s="70">
        <v>0.4</v>
      </c>
      <c r="L51" s="72">
        <f t="shared" si="2"/>
        <v>18144</v>
      </c>
    </row>
    <row r="52" spans="1:12" ht="15">
      <c r="A52" s="14">
        <v>48</v>
      </c>
      <c r="B52" s="10" t="s">
        <v>223</v>
      </c>
      <c r="C52" s="6" t="s">
        <v>190</v>
      </c>
      <c r="D52" s="14">
        <v>900</v>
      </c>
      <c r="E52" s="55">
        <v>3</v>
      </c>
      <c r="F52" s="14">
        <v>2006</v>
      </c>
      <c r="G52" s="43">
        <f>'Roads, 2013'!G52</f>
        <v>690000</v>
      </c>
      <c r="H52" s="43">
        <f t="shared" si="0"/>
        <v>276000</v>
      </c>
      <c r="I52" s="43">
        <f>'Roads, 2014'!J52</f>
        <v>149040</v>
      </c>
      <c r="J52" s="44">
        <f t="shared" si="1"/>
        <v>89424</v>
      </c>
      <c r="K52" s="70">
        <v>0.4</v>
      </c>
      <c r="L52" s="72">
        <f t="shared" si="2"/>
        <v>59616</v>
      </c>
    </row>
    <row r="53" spans="1:12" ht="15">
      <c r="A53" s="14">
        <v>49</v>
      </c>
      <c r="B53" s="10" t="s">
        <v>225</v>
      </c>
      <c r="C53" s="6" t="s">
        <v>209</v>
      </c>
      <c r="D53" s="14">
        <v>160</v>
      </c>
      <c r="E53" s="55">
        <v>3</v>
      </c>
      <c r="F53" s="14">
        <v>2005</v>
      </c>
      <c r="G53" s="43">
        <f>'Roads, 2013'!G53</f>
        <v>215000</v>
      </c>
      <c r="H53" s="43">
        <f t="shared" si="0"/>
        <v>86000</v>
      </c>
      <c r="I53" s="43">
        <f>'Roads, 2014'!J53</f>
        <v>46440</v>
      </c>
      <c r="J53" s="44">
        <f t="shared" si="1"/>
        <v>27864</v>
      </c>
      <c r="K53" s="70">
        <v>0.4</v>
      </c>
      <c r="L53" s="72">
        <f t="shared" si="2"/>
        <v>18576</v>
      </c>
    </row>
    <row r="54" spans="1:12" ht="15">
      <c r="A54" s="14">
        <v>50</v>
      </c>
      <c r="B54" s="10" t="s">
        <v>227</v>
      </c>
      <c r="C54" s="6" t="s">
        <v>190</v>
      </c>
      <c r="D54" s="14">
        <v>130</v>
      </c>
      <c r="E54" s="55">
        <v>4</v>
      </c>
      <c r="F54" s="14">
        <v>2006</v>
      </c>
      <c r="G54" s="43">
        <f>'Roads, 2013'!G54</f>
        <v>130000</v>
      </c>
      <c r="H54" s="43">
        <f t="shared" si="0"/>
        <v>52000</v>
      </c>
      <c r="I54" s="43">
        <f>'Roads, 2014'!J54</f>
        <v>28080</v>
      </c>
      <c r="J54" s="44">
        <f t="shared" si="1"/>
        <v>16848</v>
      </c>
      <c r="K54" s="70">
        <v>0.4</v>
      </c>
      <c r="L54" s="72">
        <f t="shared" si="2"/>
        <v>11232</v>
      </c>
    </row>
    <row r="55" spans="1:12" ht="15">
      <c r="A55" s="14">
        <v>51</v>
      </c>
      <c r="B55" s="10" t="s">
        <v>228</v>
      </c>
      <c r="C55" s="6" t="s">
        <v>190</v>
      </c>
      <c r="D55" s="14">
        <v>850</v>
      </c>
      <c r="E55" s="55">
        <v>3</v>
      </c>
      <c r="F55" s="14">
        <v>2006</v>
      </c>
      <c r="G55" s="43">
        <f>'Roads, 2013'!G55</f>
        <v>570000</v>
      </c>
      <c r="H55" s="43">
        <f t="shared" si="0"/>
        <v>228000</v>
      </c>
      <c r="I55" s="43">
        <f>'Roads, 2014'!J55</f>
        <v>123120</v>
      </c>
      <c r="J55" s="44">
        <f t="shared" si="1"/>
        <v>73872</v>
      </c>
      <c r="K55" s="70">
        <v>0.4</v>
      </c>
      <c r="L55" s="72">
        <f t="shared" si="2"/>
        <v>49248</v>
      </c>
    </row>
    <row r="56" spans="1:12" ht="15">
      <c r="A56" s="14">
        <v>52</v>
      </c>
      <c r="B56" s="10" t="s">
        <v>232</v>
      </c>
      <c r="C56" s="6" t="s">
        <v>190</v>
      </c>
      <c r="D56" s="14">
        <v>230</v>
      </c>
      <c r="E56" s="55">
        <v>3</v>
      </c>
      <c r="F56" s="14">
        <v>2007</v>
      </c>
      <c r="G56" s="43">
        <f>'Roads, 2013'!G56</f>
        <v>260000</v>
      </c>
      <c r="H56" s="43">
        <f t="shared" si="0"/>
        <v>104000</v>
      </c>
      <c r="I56" s="43">
        <f>'Roads, 2014'!J56</f>
        <v>56160</v>
      </c>
      <c r="J56" s="44">
        <f t="shared" si="1"/>
        <v>33696</v>
      </c>
      <c r="K56" s="70">
        <v>0.4</v>
      </c>
      <c r="L56" s="72">
        <f t="shared" si="2"/>
        <v>22464</v>
      </c>
    </row>
    <row r="57" spans="1:12" ht="15">
      <c r="A57" s="14">
        <v>53</v>
      </c>
      <c r="B57" s="10" t="s">
        <v>203</v>
      </c>
      <c r="C57" s="6" t="s">
        <v>190</v>
      </c>
      <c r="D57" s="14">
        <v>240</v>
      </c>
      <c r="E57" s="55">
        <v>4</v>
      </c>
      <c r="F57" s="14">
        <v>2007</v>
      </c>
      <c r="G57" s="43">
        <f>'Roads, 2013'!G57</f>
        <v>400000</v>
      </c>
      <c r="H57" s="43">
        <f t="shared" si="0"/>
        <v>160000</v>
      </c>
      <c r="I57" s="43">
        <f>'Roads, 2014'!J57</f>
        <v>86400</v>
      </c>
      <c r="J57" s="44">
        <f t="shared" si="1"/>
        <v>51840</v>
      </c>
      <c r="K57" s="70">
        <v>0.4</v>
      </c>
      <c r="L57" s="72">
        <f t="shared" si="2"/>
        <v>34560</v>
      </c>
    </row>
    <row r="58" spans="1:12" ht="15">
      <c r="A58" s="14">
        <v>54</v>
      </c>
      <c r="B58" s="10" t="s">
        <v>234</v>
      </c>
      <c r="C58" s="6" t="s">
        <v>190</v>
      </c>
      <c r="D58" s="14">
        <v>230</v>
      </c>
      <c r="E58" s="55">
        <v>3.6</v>
      </c>
      <c r="F58" s="14">
        <v>2007</v>
      </c>
      <c r="G58" s="43">
        <f>'Roads, 2013'!G58</f>
        <v>290000</v>
      </c>
      <c r="H58" s="43">
        <f t="shared" si="0"/>
        <v>116000</v>
      </c>
      <c r="I58" s="43">
        <f>'Roads, 2014'!J58</f>
        <v>62640</v>
      </c>
      <c r="J58" s="44">
        <f t="shared" si="1"/>
        <v>37584</v>
      </c>
      <c r="K58" s="70">
        <v>0.4</v>
      </c>
      <c r="L58" s="72">
        <f t="shared" si="2"/>
        <v>25056</v>
      </c>
    </row>
    <row r="59" spans="1:12" ht="15">
      <c r="A59" s="14">
        <v>55</v>
      </c>
      <c r="B59" s="10" t="s">
        <v>236</v>
      </c>
      <c r="C59" s="6" t="s">
        <v>190</v>
      </c>
      <c r="D59" s="14">
        <v>90</v>
      </c>
      <c r="E59" s="55">
        <v>4</v>
      </c>
      <c r="F59" s="14">
        <v>2007</v>
      </c>
      <c r="G59" s="43">
        <f>'Roads, 2013'!G59</f>
        <v>145000</v>
      </c>
      <c r="H59" s="43">
        <f t="shared" si="0"/>
        <v>58000</v>
      </c>
      <c r="I59" s="43">
        <f>'Roads, 2014'!J59</f>
        <v>31320</v>
      </c>
      <c r="J59" s="44">
        <f t="shared" si="1"/>
        <v>18792</v>
      </c>
      <c r="K59" s="70">
        <v>0.4</v>
      </c>
      <c r="L59" s="72">
        <f t="shared" si="2"/>
        <v>12528</v>
      </c>
    </row>
    <row r="60" spans="1:12" ht="15">
      <c r="A60" s="14">
        <v>56</v>
      </c>
      <c r="B60" s="10" t="s">
        <v>164</v>
      </c>
      <c r="C60" s="6" t="s">
        <v>190</v>
      </c>
      <c r="D60" s="14">
        <v>320</v>
      </c>
      <c r="E60" s="55">
        <v>3</v>
      </c>
      <c r="F60" s="14">
        <v>2007</v>
      </c>
      <c r="G60" s="43">
        <f>'Roads, 2013'!G60</f>
        <v>400000</v>
      </c>
      <c r="H60" s="43">
        <f t="shared" si="0"/>
        <v>160000</v>
      </c>
      <c r="I60" s="43">
        <f>'Roads, 2014'!J60</f>
        <v>86400</v>
      </c>
      <c r="J60" s="44">
        <f t="shared" si="1"/>
        <v>51840</v>
      </c>
      <c r="K60" s="70">
        <v>0.4</v>
      </c>
      <c r="L60" s="72">
        <f t="shared" si="2"/>
        <v>34560</v>
      </c>
    </row>
    <row r="61" spans="1:12" ht="15">
      <c r="A61" s="14">
        <v>57</v>
      </c>
      <c r="B61" s="10" t="s">
        <v>240</v>
      </c>
      <c r="C61" s="6" t="s">
        <v>190</v>
      </c>
      <c r="D61" s="14">
        <v>140</v>
      </c>
      <c r="E61" s="55">
        <v>3.6</v>
      </c>
      <c r="F61" s="14">
        <v>2007</v>
      </c>
      <c r="G61" s="43">
        <f>'Roads, 2013'!G61</f>
        <v>250000</v>
      </c>
      <c r="H61" s="43">
        <f t="shared" si="0"/>
        <v>100000</v>
      </c>
      <c r="I61" s="43">
        <f>'Roads, 2014'!J61</f>
        <v>54000</v>
      </c>
      <c r="J61" s="44">
        <f t="shared" si="1"/>
        <v>32400</v>
      </c>
      <c r="K61" s="70">
        <v>0.4</v>
      </c>
      <c r="L61" s="72">
        <f t="shared" si="2"/>
        <v>21600</v>
      </c>
    </row>
    <row r="62" spans="1:12" ht="15">
      <c r="A62" s="14">
        <v>58</v>
      </c>
      <c r="B62" s="10" t="s">
        <v>241</v>
      </c>
      <c r="C62" s="6" t="s">
        <v>209</v>
      </c>
      <c r="D62" s="14">
        <v>320</v>
      </c>
      <c r="E62" s="55">
        <v>3</v>
      </c>
      <c r="F62" s="14">
        <v>2007</v>
      </c>
      <c r="G62" s="43">
        <f>'Roads, 2013'!G62</f>
        <v>350000</v>
      </c>
      <c r="H62" s="43">
        <f t="shared" si="0"/>
        <v>140000</v>
      </c>
      <c r="I62" s="43">
        <f>'Roads, 2014'!J62</f>
        <v>75600</v>
      </c>
      <c r="J62" s="44">
        <f t="shared" si="1"/>
        <v>45360</v>
      </c>
      <c r="K62" s="70">
        <v>0.4</v>
      </c>
      <c r="L62" s="72">
        <f t="shared" si="2"/>
        <v>30240</v>
      </c>
    </row>
    <row r="63" spans="1:12" ht="15">
      <c r="A63" s="14">
        <v>59</v>
      </c>
      <c r="B63" s="10" t="s">
        <v>243</v>
      </c>
      <c r="C63" s="6" t="s">
        <v>190</v>
      </c>
      <c r="D63" s="14">
        <v>430</v>
      </c>
      <c r="E63" s="55">
        <v>3</v>
      </c>
      <c r="F63" s="14">
        <v>2007</v>
      </c>
      <c r="G63" s="43">
        <f>'Roads, 2013'!G63</f>
        <v>500000</v>
      </c>
      <c r="H63" s="43">
        <f t="shared" si="0"/>
        <v>200000</v>
      </c>
      <c r="I63" s="43">
        <f>'Roads, 2014'!J63</f>
        <v>108000</v>
      </c>
      <c r="J63" s="44">
        <f t="shared" si="1"/>
        <v>64800</v>
      </c>
      <c r="K63" s="70">
        <v>0.4</v>
      </c>
      <c r="L63" s="72">
        <f t="shared" si="2"/>
        <v>43200</v>
      </c>
    </row>
    <row r="64" spans="1:12" ht="15">
      <c r="A64" s="14">
        <v>60</v>
      </c>
      <c r="B64" s="10" t="s">
        <v>244</v>
      </c>
      <c r="C64" s="6" t="s">
        <v>190</v>
      </c>
      <c r="D64" s="14">
        <v>180</v>
      </c>
      <c r="E64" s="55">
        <v>4</v>
      </c>
      <c r="F64" s="14">
        <v>2007</v>
      </c>
      <c r="G64" s="43">
        <f>'Roads, 2013'!G64</f>
        <v>220000</v>
      </c>
      <c r="H64" s="43">
        <f t="shared" si="0"/>
        <v>88000</v>
      </c>
      <c r="I64" s="43">
        <f>'Roads, 2014'!J64</f>
        <v>47520</v>
      </c>
      <c r="J64" s="44">
        <f t="shared" si="1"/>
        <v>28512</v>
      </c>
      <c r="K64" s="70">
        <v>0.4</v>
      </c>
      <c r="L64" s="72">
        <f t="shared" si="2"/>
        <v>19008</v>
      </c>
    </row>
    <row r="65" spans="1:12" ht="15">
      <c r="A65" s="14">
        <v>61</v>
      </c>
      <c r="B65" s="10" t="s">
        <v>226</v>
      </c>
      <c r="C65" s="6" t="s">
        <v>190</v>
      </c>
      <c r="D65" s="14">
        <v>140</v>
      </c>
      <c r="E65" s="55">
        <v>4</v>
      </c>
      <c r="F65" s="14">
        <v>2007</v>
      </c>
      <c r="G65" s="43">
        <f>'Roads, 2013'!G65</f>
        <v>180000</v>
      </c>
      <c r="H65" s="43">
        <f t="shared" si="0"/>
        <v>72000</v>
      </c>
      <c r="I65" s="43">
        <f>'Roads, 2014'!J65</f>
        <v>38880</v>
      </c>
      <c r="J65" s="44">
        <f t="shared" si="1"/>
        <v>23328</v>
      </c>
      <c r="K65" s="70">
        <v>0.4</v>
      </c>
      <c r="L65" s="72">
        <f t="shared" si="2"/>
        <v>15552</v>
      </c>
    </row>
    <row r="66" spans="1:12" ht="15">
      <c r="A66" s="14">
        <v>62</v>
      </c>
      <c r="B66" s="10" t="s">
        <v>249</v>
      </c>
      <c r="C66" s="6" t="s">
        <v>209</v>
      </c>
      <c r="D66" s="14">
        <v>360</v>
      </c>
      <c r="E66" s="55">
        <v>3.6</v>
      </c>
      <c r="F66" s="14">
        <v>2007</v>
      </c>
      <c r="G66" s="43">
        <f>'Roads, 2013'!G66</f>
        <v>350000</v>
      </c>
      <c r="H66" s="43">
        <f t="shared" si="0"/>
        <v>140000</v>
      </c>
      <c r="I66" s="43">
        <f>'Roads, 2014'!J66</f>
        <v>75600</v>
      </c>
      <c r="J66" s="44">
        <f t="shared" si="1"/>
        <v>45360</v>
      </c>
      <c r="K66" s="70">
        <v>0.4</v>
      </c>
      <c r="L66" s="72">
        <f t="shared" si="2"/>
        <v>30240</v>
      </c>
    </row>
    <row r="67" spans="1:12" ht="15">
      <c r="A67" s="14">
        <v>63</v>
      </c>
      <c r="B67" s="10" t="s">
        <v>252</v>
      </c>
      <c r="C67" s="6" t="s">
        <v>190</v>
      </c>
      <c r="D67" s="14">
        <v>200</v>
      </c>
      <c r="E67" s="55">
        <v>4</v>
      </c>
      <c r="F67" s="14">
        <v>2007</v>
      </c>
      <c r="G67" s="43">
        <f>'Roads, 2013'!G67</f>
        <v>250000</v>
      </c>
      <c r="H67" s="43">
        <f t="shared" si="0"/>
        <v>100000</v>
      </c>
      <c r="I67" s="43">
        <f>'Roads, 2014'!J67</f>
        <v>54000</v>
      </c>
      <c r="J67" s="44">
        <f t="shared" si="1"/>
        <v>32400</v>
      </c>
      <c r="K67" s="70">
        <v>0.4</v>
      </c>
      <c r="L67" s="72">
        <f t="shared" si="2"/>
        <v>21600</v>
      </c>
    </row>
    <row r="68" spans="1:12" ht="15">
      <c r="A68" s="14">
        <v>64</v>
      </c>
      <c r="B68" s="10" t="s">
        <v>253</v>
      </c>
      <c r="C68" s="6" t="s">
        <v>209</v>
      </c>
      <c r="D68" s="14">
        <v>240</v>
      </c>
      <c r="E68" s="55">
        <v>4</v>
      </c>
      <c r="F68" s="14">
        <v>2007</v>
      </c>
      <c r="G68" s="43">
        <f>'Roads, 2013'!G68</f>
        <v>430000</v>
      </c>
      <c r="H68" s="43">
        <f t="shared" si="0"/>
        <v>172000</v>
      </c>
      <c r="I68" s="43">
        <f>'Roads, 2014'!J68</f>
        <v>92880</v>
      </c>
      <c r="J68" s="44">
        <f t="shared" si="1"/>
        <v>55728</v>
      </c>
      <c r="K68" s="70">
        <v>0.4</v>
      </c>
      <c r="L68" s="72">
        <f t="shared" si="2"/>
        <v>37152</v>
      </c>
    </row>
    <row r="69" spans="1:12" ht="15">
      <c r="A69" s="14">
        <v>65</v>
      </c>
      <c r="B69" s="10" t="s">
        <v>253</v>
      </c>
      <c r="C69" s="6" t="s">
        <v>190</v>
      </c>
      <c r="D69" s="14">
        <v>220</v>
      </c>
      <c r="E69" s="55">
        <v>4</v>
      </c>
      <c r="F69" s="14">
        <v>2007</v>
      </c>
      <c r="G69" s="43">
        <f>'Roads, 2013'!G69</f>
        <v>400000</v>
      </c>
      <c r="H69" s="43">
        <f t="shared" si="0"/>
        <v>160000</v>
      </c>
      <c r="I69" s="43">
        <f>'Roads, 2014'!J69</f>
        <v>86400</v>
      </c>
      <c r="J69" s="44">
        <f t="shared" si="1"/>
        <v>51840</v>
      </c>
      <c r="K69" s="70">
        <v>0.4</v>
      </c>
      <c r="L69" s="72">
        <f t="shared" si="2"/>
        <v>34560</v>
      </c>
    </row>
    <row r="70" spans="1:12" ht="15">
      <c r="A70" s="14">
        <v>66</v>
      </c>
      <c r="B70" s="10" t="s">
        <v>243</v>
      </c>
      <c r="C70" s="6" t="s">
        <v>190</v>
      </c>
      <c r="D70" s="14">
        <v>100</v>
      </c>
      <c r="E70" s="55">
        <v>4</v>
      </c>
      <c r="F70" s="14">
        <v>2008</v>
      </c>
      <c r="G70" s="43">
        <f>'Roads, 2013'!G70</f>
        <v>200000</v>
      </c>
      <c r="H70" s="43">
        <f aca="true" t="shared" si="3" ref="H70:H104">G70*K70</f>
        <v>80000</v>
      </c>
      <c r="I70" s="43">
        <f>'Roads, 2014'!J70</f>
        <v>43200</v>
      </c>
      <c r="J70" s="44">
        <f aca="true" t="shared" si="4" ref="J70:J104">I70-L70</f>
        <v>25920</v>
      </c>
      <c r="K70" s="70">
        <v>0.4</v>
      </c>
      <c r="L70" s="72">
        <f aca="true" t="shared" si="5" ref="L70:L103">I70*K70</f>
        <v>17280</v>
      </c>
    </row>
    <row r="71" spans="1:12" ht="15">
      <c r="A71" s="14">
        <v>67</v>
      </c>
      <c r="B71" s="10" t="s">
        <v>17</v>
      </c>
      <c r="C71" s="6" t="s">
        <v>209</v>
      </c>
      <c r="D71" s="14">
        <v>330</v>
      </c>
      <c r="E71" s="55">
        <v>6</v>
      </c>
      <c r="F71" s="14">
        <v>2008</v>
      </c>
      <c r="G71" s="43">
        <f>'Roads, 2013'!G71</f>
        <v>950000</v>
      </c>
      <c r="H71" s="43">
        <f t="shared" si="3"/>
        <v>380000</v>
      </c>
      <c r="I71" s="43">
        <f>'Roads, 2014'!J71</f>
        <v>205200</v>
      </c>
      <c r="J71" s="44">
        <f t="shared" si="4"/>
        <v>123120</v>
      </c>
      <c r="K71" s="70">
        <v>0.4</v>
      </c>
      <c r="L71" s="72">
        <f t="shared" si="5"/>
        <v>82080</v>
      </c>
    </row>
    <row r="72" spans="1:12" ht="15">
      <c r="A72" s="14">
        <v>68</v>
      </c>
      <c r="B72" s="10" t="s">
        <v>233</v>
      </c>
      <c r="C72" s="6" t="s">
        <v>209</v>
      </c>
      <c r="D72" s="14">
        <v>330</v>
      </c>
      <c r="E72" s="55">
        <v>4</v>
      </c>
      <c r="F72" s="14">
        <v>2009</v>
      </c>
      <c r="G72" s="43">
        <f>'Roads, 2013'!G72</f>
        <v>380000</v>
      </c>
      <c r="H72" s="43">
        <f t="shared" si="3"/>
        <v>152000</v>
      </c>
      <c r="I72" s="43">
        <f>'Roads, 2014'!J72</f>
        <v>82080</v>
      </c>
      <c r="J72" s="44">
        <f t="shared" si="4"/>
        <v>49248</v>
      </c>
      <c r="K72" s="70">
        <v>0.4</v>
      </c>
      <c r="L72" s="72">
        <f t="shared" si="5"/>
        <v>32832</v>
      </c>
    </row>
    <row r="73" spans="1:12" ht="15">
      <c r="A73" s="14">
        <v>69</v>
      </c>
      <c r="B73" s="10" t="s">
        <v>148</v>
      </c>
      <c r="C73" s="6" t="s">
        <v>190</v>
      </c>
      <c r="D73" s="14">
        <v>430</v>
      </c>
      <c r="E73" s="55">
        <v>4</v>
      </c>
      <c r="F73" s="14">
        <v>2009</v>
      </c>
      <c r="G73" s="43">
        <f>'Roads, 2013'!G73</f>
        <v>470000</v>
      </c>
      <c r="H73" s="43">
        <f t="shared" si="3"/>
        <v>188000</v>
      </c>
      <c r="I73" s="43">
        <f>'Roads, 2014'!J73</f>
        <v>101520</v>
      </c>
      <c r="J73" s="44">
        <f t="shared" si="4"/>
        <v>60912</v>
      </c>
      <c r="K73" s="70">
        <v>0.4</v>
      </c>
      <c r="L73" s="72">
        <f t="shared" si="5"/>
        <v>40608</v>
      </c>
    </row>
    <row r="74" spans="1:12" ht="15">
      <c r="A74" s="14">
        <v>70</v>
      </c>
      <c r="B74" s="10" t="s">
        <v>255</v>
      </c>
      <c r="C74" s="6" t="s">
        <v>209</v>
      </c>
      <c r="D74" s="14">
        <v>160</v>
      </c>
      <c r="E74" s="55">
        <v>4</v>
      </c>
      <c r="F74" s="14">
        <v>2009</v>
      </c>
      <c r="G74" s="43">
        <f>'Roads, 2013'!G74</f>
        <v>260000</v>
      </c>
      <c r="H74" s="43">
        <f t="shared" si="3"/>
        <v>104000</v>
      </c>
      <c r="I74" s="43">
        <f>'Roads, 2014'!J74</f>
        <v>56160</v>
      </c>
      <c r="J74" s="44">
        <f t="shared" si="4"/>
        <v>33696</v>
      </c>
      <c r="K74" s="70">
        <v>0.4</v>
      </c>
      <c r="L74" s="72">
        <f t="shared" si="5"/>
        <v>22464</v>
      </c>
    </row>
    <row r="75" spans="1:12" ht="15">
      <c r="A75" s="14">
        <v>71</v>
      </c>
      <c r="B75" s="10" t="s">
        <v>256</v>
      </c>
      <c r="C75" s="6" t="s">
        <v>209</v>
      </c>
      <c r="D75" s="14">
        <v>220</v>
      </c>
      <c r="E75" s="55">
        <v>4</v>
      </c>
      <c r="F75" s="14">
        <v>2009</v>
      </c>
      <c r="G75" s="43">
        <f>'Roads, 2013'!G75</f>
        <v>320000</v>
      </c>
      <c r="H75" s="43">
        <f t="shared" si="3"/>
        <v>128000</v>
      </c>
      <c r="I75" s="43">
        <f>'Roads, 2014'!J75</f>
        <v>69120</v>
      </c>
      <c r="J75" s="44">
        <f t="shared" si="4"/>
        <v>41472</v>
      </c>
      <c r="K75" s="70">
        <v>0.4</v>
      </c>
      <c r="L75" s="72">
        <f t="shared" si="5"/>
        <v>27648</v>
      </c>
    </row>
    <row r="76" spans="1:12" ht="15">
      <c r="A76" s="14">
        <v>72</v>
      </c>
      <c r="B76" s="10" t="s">
        <v>257</v>
      </c>
      <c r="C76" s="6" t="s">
        <v>190</v>
      </c>
      <c r="D76" s="14">
        <v>150</v>
      </c>
      <c r="E76" s="55">
        <v>3</v>
      </c>
      <c r="F76" s="14">
        <v>2009</v>
      </c>
      <c r="G76" s="43">
        <f>'Roads, 2013'!G76</f>
        <v>200000</v>
      </c>
      <c r="H76" s="43">
        <f t="shared" si="3"/>
        <v>80000</v>
      </c>
      <c r="I76" s="43">
        <f>'Roads, 2014'!J76</f>
        <v>43200</v>
      </c>
      <c r="J76" s="44">
        <f t="shared" si="4"/>
        <v>25920</v>
      </c>
      <c r="K76" s="70">
        <v>0.4</v>
      </c>
      <c r="L76" s="72">
        <f t="shared" si="5"/>
        <v>17280</v>
      </c>
    </row>
    <row r="77" spans="1:12" ht="15">
      <c r="A77" s="14">
        <v>73</v>
      </c>
      <c r="B77" s="10" t="s">
        <v>258</v>
      </c>
      <c r="C77" s="6" t="s">
        <v>209</v>
      </c>
      <c r="D77" s="14">
        <v>230</v>
      </c>
      <c r="E77" s="55">
        <v>4</v>
      </c>
      <c r="F77" s="14">
        <v>2009</v>
      </c>
      <c r="G77" s="43">
        <f>'Roads, 2013'!G77</f>
        <v>320000</v>
      </c>
      <c r="H77" s="43">
        <f t="shared" si="3"/>
        <v>128000</v>
      </c>
      <c r="I77" s="43">
        <f>'Roads, 2014'!J77</f>
        <v>69120</v>
      </c>
      <c r="J77" s="44">
        <f t="shared" si="4"/>
        <v>41472</v>
      </c>
      <c r="K77" s="70">
        <v>0.4</v>
      </c>
      <c r="L77" s="72">
        <f t="shared" si="5"/>
        <v>27648</v>
      </c>
    </row>
    <row r="78" spans="1:12" ht="15">
      <c r="A78" s="14">
        <v>74</v>
      </c>
      <c r="B78" s="10" t="s">
        <v>254</v>
      </c>
      <c r="C78" s="6" t="s">
        <v>190</v>
      </c>
      <c r="D78" s="14">
        <v>170</v>
      </c>
      <c r="E78" s="55">
        <v>4</v>
      </c>
      <c r="F78" s="14">
        <v>2009</v>
      </c>
      <c r="G78" s="43">
        <f>'Roads, 2013'!G78</f>
        <v>300000</v>
      </c>
      <c r="H78" s="43">
        <f t="shared" si="3"/>
        <v>120000</v>
      </c>
      <c r="I78" s="43">
        <f>'Roads, 2014'!J78</f>
        <v>64800</v>
      </c>
      <c r="J78" s="44">
        <f t="shared" si="4"/>
        <v>38880</v>
      </c>
      <c r="K78" s="70">
        <v>0.4</v>
      </c>
      <c r="L78" s="72">
        <f t="shared" si="5"/>
        <v>25920</v>
      </c>
    </row>
    <row r="79" spans="1:12" ht="15">
      <c r="A79" s="14">
        <v>75</v>
      </c>
      <c r="B79" s="10" t="s">
        <v>191</v>
      </c>
      <c r="C79" s="6" t="s">
        <v>209</v>
      </c>
      <c r="D79" s="14">
        <v>240</v>
      </c>
      <c r="E79" s="55">
        <v>4</v>
      </c>
      <c r="F79" s="14">
        <v>2009</v>
      </c>
      <c r="G79" s="43">
        <f>'Roads, 2013'!G79</f>
        <v>370000</v>
      </c>
      <c r="H79" s="43">
        <f t="shared" si="3"/>
        <v>148000</v>
      </c>
      <c r="I79" s="43">
        <f>'Roads, 2014'!J79</f>
        <v>79920</v>
      </c>
      <c r="J79" s="44">
        <f t="shared" si="4"/>
        <v>47952</v>
      </c>
      <c r="K79" s="70">
        <v>0.4</v>
      </c>
      <c r="L79" s="72">
        <f t="shared" si="5"/>
        <v>31968</v>
      </c>
    </row>
    <row r="80" spans="1:12" ht="15">
      <c r="A80" s="14">
        <v>76</v>
      </c>
      <c r="B80" s="10" t="s">
        <v>252</v>
      </c>
      <c r="C80" s="6" t="s">
        <v>190</v>
      </c>
      <c r="D80" s="14">
        <v>120</v>
      </c>
      <c r="E80" s="55">
        <v>4</v>
      </c>
      <c r="F80" s="14">
        <v>2010</v>
      </c>
      <c r="G80" s="43">
        <f>'Roads, 2013'!G80</f>
        <v>180000</v>
      </c>
      <c r="H80" s="43">
        <f t="shared" si="3"/>
        <v>72000</v>
      </c>
      <c r="I80" s="43">
        <f>'Roads, 2014'!J80</f>
        <v>38880</v>
      </c>
      <c r="J80" s="44">
        <f t="shared" si="4"/>
        <v>23328</v>
      </c>
      <c r="K80" s="70">
        <v>0.4</v>
      </c>
      <c r="L80" s="72">
        <f t="shared" si="5"/>
        <v>15552</v>
      </c>
    </row>
    <row r="81" spans="1:12" ht="15">
      <c r="A81" s="14">
        <v>77</v>
      </c>
      <c r="B81" s="10" t="s">
        <v>203</v>
      </c>
      <c r="C81" s="6" t="s">
        <v>190</v>
      </c>
      <c r="D81" s="14">
        <v>120</v>
      </c>
      <c r="E81" s="55">
        <v>4</v>
      </c>
      <c r="F81" s="14">
        <v>2010</v>
      </c>
      <c r="G81" s="43">
        <f>'Roads, 2013'!G81</f>
        <v>180000</v>
      </c>
      <c r="H81" s="43">
        <f t="shared" si="3"/>
        <v>72000</v>
      </c>
      <c r="I81" s="43">
        <f>'Roads, 2014'!J81</f>
        <v>38880</v>
      </c>
      <c r="J81" s="44">
        <f t="shared" si="4"/>
        <v>23328</v>
      </c>
      <c r="K81" s="70">
        <v>0.4</v>
      </c>
      <c r="L81" s="72">
        <f t="shared" si="5"/>
        <v>15552</v>
      </c>
    </row>
    <row r="82" spans="1:12" ht="15">
      <c r="A82" s="14">
        <v>78</v>
      </c>
      <c r="B82" s="10" t="s">
        <v>149</v>
      </c>
      <c r="C82" s="6" t="s">
        <v>190</v>
      </c>
      <c r="D82" s="14">
        <v>360</v>
      </c>
      <c r="E82" s="55">
        <v>3.6</v>
      </c>
      <c r="F82" s="14">
        <v>2010</v>
      </c>
      <c r="G82" s="43">
        <f>'Roads, 2013'!G82</f>
        <v>310000</v>
      </c>
      <c r="H82" s="43">
        <f t="shared" si="3"/>
        <v>124000</v>
      </c>
      <c r="I82" s="43">
        <f>'Roads, 2014'!J82</f>
        <v>66960</v>
      </c>
      <c r="J82" s="44">
        <f t="shared" si="4"/>
        <v>40176</v>
      </c>
      <c r="K82" s="70">
        <v>0.4</v>
      </c>
      <c r="L82" s="72">
        <f t="shared" si="5"/>
        <v>26784</v>
      </c>
    </row>
    <row r="83" spans="1:12" ht="15">
      <c r="A83" s="14">
        <v>79</v>
      </c>
      <c r="B83" s="10" t="s">
        <v>271</v>
      </c>
      <c r="C83" s="6" t="s">
        <v>190</v>
      </c>
      <c r="D83" s="14">
        <v>260</v>
      </c>
      <c r="E83" s="55">
        <v>3</v>
      </c>
      <c r="F83" s="14">
        <v>2010</v>
      </c>
      <c r="G83" s="43">
        <f>'Roads, 2013'!G83</f>
        <v>160000</v>
      </c>
      <c r="H83" s="43">
        <f t="shared" si="3"/>
        <v>64000</v>
      </c>
      <c r="I83" s="43">
        <f>'Roads, 2014'!J83</f>
        <v>34560</v>
      </c>
      <c r="J83" s="44">
        <f t="shared" si="4"/>
        <v>20736</v>
      </c>
      <c r="K83" s="70">
        <v>0.4</v>
      </c>
      <c r="L83" s="72">
        <f t="shared" si="5"/>
        <v>13824</v>
      </c>
    </row>
    <row r="84" spans="1:12" ht="15">
      <c r="A84" s="14">
        <v>80</v>
      </c>
      <c r="B84" s="10" t="s">
        <v>146</v>
      </c>
      <c r="C84" s="6" t="s">
        <v>190</v>
      </c>
      <c r="D84" s="14">
        <v>520</v>
      </c>
      <c r="E84" s="55">
        <v>3</v>
      </c>
      <c r="F84" s="14">
        <v>2010</v>
      </c>
      <c r="G84" s="43">
        <f>'Roads, 2013'!G84</f>
        <v>300000</v>
      </c>
      <c r="H84" s="43">
        <f t="shared" si="3"/>
        <v>120000</v>
      </c>
      <c r="I84" s="43">
        <f>'Roads, 2014'!J84</f>
        <v>64800</v>
      </c>
      <c r="J84" s="44">
        <f t="shared" si="4"/>
        <v>38880</v>
      </c>
      <c r="K84" s="70">
        <v>0.4</v>
      </c>
      <c r="L84" s="72">
        <f t="shared" si="5"/>
        <v>25920</v>
      </c>
    </row>
    <row r="85" spans="1:12" ht="15">
      <c r="A85" s="14">
        <v>81</v>
      </c>
      <c r="B85" s="10" t="s">
        <v>272</v>
      </c>
      <c r="C85" s="6" t="s">
        <v>190</v>
      </c>
      <c r="D85" s="14">
        <v>320</v>
      </c>
      <c r="E85" s="55">
        <v>3</v>
      </c>
      <c r="F85" s="14">
        <v>2010</v>
      </c>
      <c r="G85" s="43">
        <f>'Roads, 2013'!G85</f>
        <v>190000</v>
      </c>
      <c r="H85" s="43">
        <f t="shared" si="3"/>
        <v>76000</v>
      </c>
      <c r="I85" s="43">
        <f>'Roads, 2014'!J85</f>
        <v>41040</v>
      </c>
      <c r="J85" s="44">
        <f t="shared" si="4"/>
        <v>24624</v>
      </c>
      <c r="K85" s="70">
        <v>0.4</v>
      </c>
      <c r="L85" s="72">
        <f t="shared" si="5"/>
        <v>16416</v>
      </c>
    </row>
    <row r="86" spans="1:12" ht="15">
      <c r="A86" s="14">
        <v>82</v>
      </c>
      <c r="B86" s="10" t="s">
        <v>273</v>
      </c>
      <c r="C86" s="6" t="s">
        <v>190</v>
      </c>
      <c r="D86" s="14">
        <v>180</v>
      </c>
      <c r="E86" s="55">
        <v>3</v>
      </c>
      <c r="F86" s="14">
        <v>2010</v>
      </c>
      <c r="G86" s="43">
        <f>'Roads, 2013'!G86</f>
        <v>125000</v>
      </c>
      <c r="H86" s="43">
        <f t="shared" si="3"/>
        <v>50000</v>
      </c>
      <c r="I86" s="43">
        <f>'Roads, 2014'!J86</f>
        <v>27000</v>
      </c>
      <c r="J86" s="44">
        <f t="shared" si="4"/>
        <v>16200</v>
      </c>
      <c r="K86" s="70">
        <v>0.4</v>
      </c>
      <c r="L86" s="72">
        <f t="shared" si="5"/>
        <v>10800</v>
      </c>
    </row>
    <row r="87" spans="1:12" ht="15">
      <c r="A87" s="14">
        <v>83</v>
      </c>
      <c r="B87" s="10" t="s">
        <v>274</v>
      </c>
      <c r="C87" s="6" t="s">
        <v>190</v>
      </c>
      <c r="D87" s="14">
        <v>370</v>
      </c>
      <c r="E87" s="55">
        <v>3</v>
      </c>
      <c r="F87" s="14">
        <v>2010</v>
      </c>
      <c r="G87" s="43">
        <f>'Roads, 2013'!G87</f>
        <v>255000</v>
      </c>
      <c r="H87" s="43">
        <f t="shared" si="3"/>
        <v>102000</v>
      </c>
      <c r="I87" s="43">
        <f>'Roads, 2014'!J87</f>
        <v>55080</v>
      </c>
      <c r="J87" s="44">
        <f t="shared" si="4"/>
        <v>33048</v>
      </c>
      <c r="K87" s="70">
        <v>0.4</v>
      </c>
      <c r="L87" s="72">
        <f t="shared" si="5"/>
        <v>22032</v>
      </c>
    </row>
    <row r="88" spans="1:12" ht="15">
      <c r="A88" s="14">
        <v>84</v>
      </c>
      <c r="B88" s="10" t="s">
        <v>275</v>
      </c>
      <c r="C88" s="6" t="s">
        <v>190</v>
      </c>
      <c r="D88" s="14">
        <v>260</v>
      </c>
      <c r="E88" s="55">
        <v>3</v>
      </c>
      <c r="F88" s="14">
        <v>2010</v>
      </c>
      <c r="G88" s="43">
        <f>'Roads, 2013'!G88</f>
        <v>160000</v>
      </c>
      <c r="H88" s="43">
        <f t="shared" si="3"/>
        <v>64000</v>
      </c>
      <c r="I88" s="43">
        <f>'Roads, 2014'!J88</f>
        <v>34560</v>
      </c>
      <c r="J88" s="44">
        <f t="shared" si="4"/>
        <v>20736</v>
      </c>
      <c r="K88" s="70">
        <v>0.4</v>
      </c>
      <c r="L88" s="72">
        <f t="shared" si="5"/>
        <v>13824</v>
      </c>
    </row>
    <row r="89" spans="1:12" ht="15">
      <c r="A89" s="14">
        <v>85</v>
      </c>
      <c r="B89" s="10" t="s">
        <v>264</v>
      </c>
      <c r="C89" s="6" t="s">
        <v>190</v>
      </c>
      <c r="D89" s="14">
        <v>280</v>
      </c>
      <c r="E89" s="55">
        <v>3</v>
      </c>
      <c r="F89" s="14">
        <v>2010</v>
      </c>
      <c r="G89" s="43">
        <f>'Roads, 2013'!G89</f>
        <v>195000</v>
      </c>
      <c r="H89" s="43">
        <f t="shared" si="3"/>
        <v>78000</v>
      </c>
      <c r="I89" s="43">
        <f>'Roads, 2014'!J89</f>
        <v>42120</v>
      </c>
      <c r="J89" s="44">
        <f t="shared" si="4"/>
        <v>25272</v>
      </c>
      <c r="K89" s="70">
        <v>0.4</v>
      </c>
      <c r="L89" s="72">
        <f t="shared" si="5"/>
        <v>16848</v>
      </c>
    </row>
    <row r="90" spans="1:12" ht="15">
      <c r="A90" s="14">
        <v>86</v>
      </c>
      <c r="B90" s="10" t="s">
        <v>148</v>
      </c>
      <c r="C90" s="6" t="s">
        <v>190</v>
      </c>
      <c r="D90" s="14">
        <v>430</v>
      </c>
      <c r="E90" s="55">
        <v>3.6</v>
      </c>
      <c r="F90" s="14">
        <v>2010</v>
      </c>
      <c r="G90" s="43">
        <f>'Roads, 2013'!G90</f>
        <v>290000</v>
      </c>
      <c r="H90" s="43">
        <f t="shared" si="3"/>
        <v>116000</v>
      </c>
      <c r="I90" s="43">
        <f>'Roads, 2014'!J90</f>
        <v>62640</v>
      </c>
      <c r="J90" s="44">
        <f t="shared" si="4"/>
        <v>37584</v>
      </c>
      <c r="K90" s="70">
        <v>0.4</v>
      </c>
      <c r="L90" s="72">
        <f t="shared" si="5"/>
        <v>25056</v>
      </c>
    </row>
    <row r="91" spans="1:12" ht="16.5" customHeight="1">
      <c r="A91" s="14">
        <v>87</v>
      </c>
      <c r="B91" s="10" t="s">
        <v>276</v>
      </c>
      <c r="C91" s="6" t="s">
        <v>190</v>
      </c>
      <c r="D91" s="14">
        <v>120</v>
      </c>
      <c r="E91" s="55">
        <v>3</v>
      </c>
      <c r="F91" s="14">
        <v>2010</v>
      </c>
      <c r="G91" s="43">
        <f>'Roads, 2013'!G91</f>
        <v>90000</v>
      </c>
      <c r="H91" s="43">
        <f t="shared" si="3"/>
        <v>36000</v>
      </c>
      <c r="I91" s="43">
        <f>'Roads, 2014'!J91</f>
        <v>19440</v>
      </c>
      <c r="J91" s="44">
        <f t="shared" si="4"/>
        <v>11664</v>
      </c>
      <c r="K91" s="70">
        <v>0.4</v>
      </c>
      <c r="L91" s="72">
        <f t="shared" si="5"/>
        <v>7776</v>
      </c>
    </row>
    <row r="92" spans="1:12" ht="15">
      <c r="A92" s="14">
        <v>88</v>
      </c>
      <c r="B92" s="10" t="s">
        <v>277</v>
      </c>
      <c r="C92" s="6" t="s">
        <v>190</v>
      </c>
      <c r="D92" s="14">
        <v>110</v>
      </c>
      <c r="E92" s="55">
        <v>3</v>
      </c>
      <c r="F92" s="14">
        <v>2010</v>
      </c>
      <c r="G92" s="43">
        <f>'Roads, 2013'!G92</f>
        <v>75000</v>
      </c>
      <c r="H92" s="43">
        <f t="shared" si="3"/>
        <v>30000</v>
      </c>
      <c r="I92" s="43">
        <f>'Roads, 2014'!J92</f>
        <v>16200</v>
      </c>
      <c r="J92" s="44">
        <f t="shared" si="4"/>
        <v>9720</v>
      </c>
      <c r="K92" s="70">
        <v>0.4</v>
      </c>
      <c r="L92" s="72">
        <f t="shared" si="5"/>
        <v>6480</v>
      </c>
    </row>
    <row r="93" spans="1:12" ht="15">
      <c r="A93" s="14">
        <v>89</v>
      </c>
      <c r="B93" s="10" t="s">
        <v>278</v>
      </c>
      <c r="C93" s="6" t="s">
        <v>209</v>
      </c>
      <c r="D93" s="14">
        <v>90</v>
      </c>
      <c r="E93" s="55">
        <v>3</v>
      </c>
      <c r="F93" s="14">
        <v>2010</v>
      </c>
      <c r="G93" s="43">
        <f>'Roads, 2013'!G93</f>
        <v>70000</v>
      </c>
      <c r="H93" s="43">
        <f t="shared" si="3"/>
        <v>28000</v>
      </c>
      <c r="I93" s="43">
        <f>'Roads, 2014'!J93</f>
        <v>15120</v>
      </c>
      <c r="J93" s="44">
        <f t="shared" si="4"/>
        <v>9072</v>
      </c>
      <c r="K93" s="70">
        <v>0.4</v>
      </c>
      <c r="L93" s="72">
        <f t="shared" si="5"/>
        <v>6048</v>
      </c>
    </row>
    <row r="94" spans="1:12" ht="15.75">
      <c r="A94" s="14">
        <v>90</v>
      </c>
      <c r="B94" s="17" t="s">
        <v>226</v>
      </c>
      <c r="C94" s="6" t="s">
        <v>190</v>
      </c>
      <c r="D94" s="18">
        <v>593</v>
      </c>
      <c r="E94" s="68">
        <v>4.5</v>
      </c>
      <c r="F94" s="19">
        <v>2010</v>
      </c>
      <c r="G94" s="43">
        <f>'Roads, 2013'!G94</f>
        <v>2390000</v>
      </c>
      <c r="H94" s="43">
        <f t="shared" si="3"/>
        <v>956000</v>
      </c>
      <c r="I94" s="43">
        <f>'Roads, 2014'!J94</f>
        <v>516240</v>
      </c>
      <c r="J94" s="44">
        <f t="shared" si="4"/>
        <v>309744</v>
      </c>
      <c r="K94" s="70">
        <v>0.4</v>
      </c>
      <c r="L94" s="72">
        <f t="shared" si="5"/>
        <v>206496</v>
      </c>
    </row>
    <row r="95" spans="1:12" ht="15.75">
      <c r="A95" s="14">
        <v>91</v>
      </c>
      <c r="B95" s="17" t="s">
        <v>286</v>
      </c>
      <c r="C95" s="6" t="s">
        <v>190</v>
      </c>
      <c r="D95" s="18">
        <v>945</v>
      </c>
      <c r="E95" s="68">
        <v>4.5</v>
      </c>
      <c r="F95" s="19">
        <v>2010</v>
      </c>
      <c r="G95" s="43">
        <f>'Roads, 2013'!G95</f>
        <v>2510000</v>
      </c>
      <c r="H95" s="43">
        <f t="shared" si="3"/>
        <v>1004000</v>
      </c>
      <c r="I95" s="43">
        <f>'Roads, 2014'!J95</f>
        <v>542160</v>
      </c>
      <c r="J95" s="44">
        <f t="shared" si="4"/>
        <v>325296</v>
      </c>
      <c r="K95" s="70">
        <v>0.4</v>
      </c>
      <c r="L95" s="72">
        <f t="shared" si="5"/>
        <v>216864</v>
      </c>
    </row>
    <row r="96" spans="1:12" ht="15.75">
      <c r="A96" s="14">
        <v>92</v>
      </c>
      <c r="B96" s="17" t="s">
        <v>203</v>
      </c>
      <c r="C96" s="6" t="s">
        <v>190</v>
      </c>
      <c r="D96" s="18">
        <v>550</v>
      </c>
      <c r="E96" s="68">
        <v>4.5</v>
      </c>
      <c r="F96" s="19">
        <v>2010</v>
      </c>
      <c r="G96" s="43">
        <f>'Roads, 2013'!G96</f>
        <v>2830000</v>
      </c>
      <c r="H96" s="43">
        <f t="shared" si="3"/>
        <v>1132000</v>
      </c>
      <c r="I96" s="43">
        <f>'Roads, 2014'!J96</f>
        <v>611280</v>
      </c>
      <c r="J96" s="44">
        <f t="shared" si="4"/>
        <v>366768</v>
      </c>
      <c r="K96" s="70">
        <v>0.4</v>
      </c>
      <c r="L96" s="72">
        <f t="shared" si="5"/>
        <v>244512</v>
      </c>
    </row>
    <row r="97" spans="1:12" ht="15.75">
      <c r="A97" s="14">
        <v>93</v>
      </c>
      <c r="B97" s="17" t="s">
        <v>147</v>
      </c>
      <c r="C97" s="6" t="s">
        <v>190</v>
      </c>
      <c r="D97" s="18">
        <v>997</v>
      </c>
      <c r="E97" s="68">
        <v>4.5</v>
      </c>
      <c r="F97" s="19">
        <v>2010</v>
      </c>
      <c r="G97" s="43">
        <f>'Roads, 2013'!G97</f>
        <v>2570000</v>
      </c>
      <c r="H97" s="43">
        <f t="shared" si="3"/>
        <v>1028000</v>
      </c>
      <c r="I97" s="43">
        <f>'Roads, 2014'!J97</f>
        <v>555120</v>
      </c>
      <c r="J97" s="44">
        <f t="shared" si="4"/>
        <v>333072</v>
      </c>
      <c r="K97" s="70">
        <v>0.4</v>
      </c>
      <c r="L97" s="72">
        <f t="shared" si="5"/>
        <v>222048</v>
      </c>
    </row>
    <row r="98" spans="1:12" ht="15.75">
      <c r="A98" s="14">
        <v>94</v>
      </c>
      <c r="B98" s="17" t="s">
        <v>191</v>
      </c>
      <c r="C98" s="6" t="s">
        <v>190</v>
      </c>
      <c r="D98" s="18">
        <v>625</v>
      </c>
      <c r="E98" s="68">
        <v>4.5</v>
      </c>
      <c r="F98" s="19">
        <v>2010</v>
      </c>
      <c r="G98" s="43">
        <f>'Roads, 2013'!G98</f>
        <v>1610000</v>
      </c>
      <c r="H98" s="43">
        <f t="shared" si="3"/>
        <v>644000</v>
      </c>
      <c r="I98" s="43">
        <f>'Roads, 2014'!J98</f>
        <v>347760</v>
      </c>
      <c r="J98" s="44">
        <f t="shared" si="4"/>
        <v>208656</v>
      </c>
      <c r="K98" s="70">
        <v>0.4</v>
      </c>
      <c r="L98" s="72">
        <f t="shared" si="5"/>
        <v>139104</v>
      </c>
    </row>
    <row r="99" spans="1:12" ht="15.75">
      <c r="A99" s="14">
        <v>95</v>
      </c>
      <c r="B99" s="17" t="s">
        <v>287</v>
      </c>
      <c r="C99" s="6" t="s">
        <v>190</v>
      </c>
      <c r="D99" s="18">
        <v>460</v>
      </c>
      <c r="E99" s="68">
        <v>4.5</v>
      </c>
      <c r="F99" s="19">
        <v>2010</v>
      </c>
      <c r="G99" s="43">
        <f>'Roads, 2013'!G99</f>
        <v>1830000</v>
      </c>
      <c r="H99" s="43">
        <f t="shared" si="3"/>
        <v>732000</v>
      </c>
      <c r="I99" s="43">
        <f>'Roads, 2014'!J99</f>
        <v>395280</v>
      </c>
      <c r="J99" s="44">
        <f t="shared" si="4"/>
        <v>237168</v>
      </c>
      <c r="K99" s="70">
        <v>0.4</v>
      </c>
      <c r="L99" s="72">
        <f t="shared" si="5"/>
        <v>158112</v>
      </c>
    </row>
    <row r="100" spans="1:12" ht="15.75">
      <c r="A100" s="14">
        <v>96</v>
      </c>
      <c r="B100" s="23" t="s">
        <v>196</v>
      </c>
      <c r="C100" s="24" t="s">
        <v>190</v>
      </c>
      <c r="D100" s="25">
        <v>1.265</v>
      </c>
      <c r="E100" s="68">
        <v>4.5</v>
      </c>
      <c r="F100" s="19">
        <v>2010</v>
      </c>
      <c r="G100" s="43">
        <f>'Roads, 2013'!G100</f>
        <v>3570000</v>
      </c>
      <c r="H100" s="43">
        <f t="shared" si="3"/>
        <v>1428000</v>
      </c>
      <c r="I100" s="43">
        <f>'Roads, 2014'!J100</f>
        <v>771120</v>
      </c>
      <c r="J100" s="44">
        <f t="shared" si="4"/>
        <v>462672</v>
      </c>
      <c r="K100" s="70">
        <v>0.4</v>
      </c>
      <c r="L100" s="72">
        <f t="shared" si="5"/>
        <v>308448</v>
      </c>
    </row>
    <row r="101" spans="1:12" ht="15.75">
      <c r="A101" s="14">
        <v>97</v>
      </c>
      <c r="B101" s="23" t="s">
        <v>288</v>
      </c>
      <c r="C101" s="24" t="s">
        <v>190</v>
      </c>
      <c r="D101" s="18">
        <v>464</v>
      </c>
      <c r="E101" s="68">
        <v>4.5</v>
      </c>
      <c r="F101" s="19">
        <v>2010</v>
      </c>
      <c r="G101" s="43">
        <f>'Roads, 2013'!G101</f>
        <v>1210000</v>
      </c>
      <c r="H101" s="43">
        <f t="shared" si="3"/>
        <v>484000</v>
      </c>
      <c r="I101" s="43">
        <f>'Roads, 2014'!J101</f>
        <v>261360</v>
      </c>
      <c r="J101" s="44">
        <f t="shared" si="4"/>
        <v>156816</v>
      </c>
      <c r="K101" s="70">
        <v>0.4</v>
      </c>
      <c r="L101" s="72">
        <f t="shared" si="5"/>
        <v>104544</v>
      </c>
    </row>
    <row r="102" spans="1:12" ht="15.75">
      <c r="A102" s="14">
        <v>98</v>
      </c>
      <c r="B102" s="23" t="s">
        <v>291</v>
      </c>
      <c r="C102" s="24" t="s">
        <v>190</v>
      </c>
      <c r="D102" s="18">
        <v>515</v>
      </c>
      <c r="E102" s="68">
        <v>4.5</v>
      </c>
      <c r="F102" s="19">
        <v>2010</v>
      </c>
      <c r="G102" s="43">
        <f>'Roads, 2013'!G102</f>
        <v>1440000</v>
      </c>
      <c r="H102" s="43">
        <f t="shared" si="3"/>
        <v>576000</v>
      </c>
      <c r="I102" s="43">
        <f>'Roads, 2014'!J102</f>
        <v>311040</v>
      </c>
      <c r="J102" s="44">
        <f t="shared" si="4"/>
        <v>186624</v>
      </c>
      <c r="K102" s="70">
        <v>0.4</v>
      </c>
      <c r="L102" s="72">
        <f t="shared" si="5"/>
        <v>124416</v>
      </c>
    </row>
    <row r="103" spans="1:12" s="35" customFormat="1" ht="15">
      <c r="A103" s="14">
        <v>99</v>
      </c>
      <c r="B103" s="15" t="s">
        <v>423</v>
      </c>
      <c r="C103" s="6" t="s">
        <v>190</v>
      </c>
      <c r="D103" s="14">
        <v>2700</v>
      </c>
      <c r="E103" s="55">
        <v>4.5</v>
      </c>
      <c r="F103" s="14">
        <v>2011</v>
      </c>
      <c r="G103" s="43">
        <f>'Roads, 2013'!G103</f>
        <v>3700000</v>
      </c>
      <c r="H103" s="43">
        <f t="shared" si="3"/>
        <v>1480000</v>
      </c>
      <c r="I103" s="43">
        <f>'Roads, 2014'!J103</f>
        <v>799200</v>
      </c>
      <c r="J103" s="44">
        <f t="shared" si="4"/>
        <v>479520</v>
      </c>
      <c r="K103" s="70">
        <v>0.4</v>
      </c>
      <c r="L103" s="72">
        <f t="shared" si="5"/>
        <v>319680</v>
      </c>
    </row>
    <row r="104" spans="1:12" s="35" customFormat="1" ht="16.5" customHeight="1">
      <c r="A104" s="14">
        <v>100</v>
      </c>
      <c r="B104" s="6" t="s">
        <v>424</v>
      </c>
      <c r="C104" s="6" t="s">
        <v>190</v>
      </c>
      <c r="D104" s="14">
        <v>1000</v>
      </c>
      <c r="E104" s="55">
        <v>3.6</v>
      </c>
      <c r="F104" s="14">
        <v>2011</v>
      </c>
      <c r="G104" s="43">
        <f>'Roads, 2013'!G104</f>
        <v>1000000</v>
      </c>
      <c r="H104" s="43">
        <f t="shared" si="3"/>
        <v>400000</v>
      </c>
      <c r="I104" s="43">
        <f>'Roads, 2014'!J104</f>
        <v>216000</v>
      </c>
      <c r="J104" s="44">
        <f t="shared" si="4"/>
        <v>129600</v>
      </c>
      <c r="K104" s="70">
        <v>0.4</v>
      </c>
      <c r="L104" s="72">
        <f>ROUND(I104*K104,)</f>
        <v>86400</v>
      </c>
    </row>
    <row r="105" spans="1:12" s="35" customFormat="1" ht="15">
      <c r="A105" s="14"/>
      <c r="B105" s="15" t="s">
        <v>555</v>
      </c>
      <c r="C105" s="6"/>
      <c r="D105" s="14"/>
      <c r="E105" s="55"/>
      <c r="F105" s="14"/>
      <c r="G105" s="43">
        <f>'Roads, 2013'!G105</f>
        <v>0</v>
      </c>
      <c r="H105" s="43"/>
      <c r="I105" s="43">
        <f>'Roads, 2014'!J105</f>
        <v>0</v>
      </c>
      <c r="J105" s="2"/>
      <c r="K105" s="36"/>
      <c r="L105" s="36"/>
    </row>
    <row r="106" spans="1:12" s="35" customFormat="1" ht="15">
      <c r="A106" s="14">
        <v>101</v>
      </c>
      <c r="B106" s="15" t="s">
        <v>22</v>
      </c>
      <c r="C106" s="6" t="s">
        <v>187</v>
      </c>
      <c r="D106" s="14">
        <v>310</v>
      </c>
      <c r="E106" s="55">
        <v>3.6</v>
      </c>
      <c r="F106" s="14">
        <v>2003</v>
      </c>
      <c r="G106" s="43">
        <f>'Roads, 2013'!G106</f>
        <v>290000</v>
      </c>
      <c r="H106" s="45">
        <f>G106*K106</f>
        <v>72500</v>
      </c>
      <c r="I106" s="43">
        <f>'Roads, 2014'!J106</f>
        <v>122344</v>
      </c>
      <c r="J106" s="44">
        <f aca="true" t="shared" si="6" ref="J106:J126">I106-L106</f>
        <v>91758</v>
      </c>
      <c r="K106" s="71">
        <v>0.25</v>
      </c>
      <c r="L106" s="72">
        <f>ROUND(I106*K106,)</f>
        <v>30586</v>
      </c>
    </row>
    <row r="107" spans="1:12" s="35" customFormat="1" ht="15">
      <c r="A107" s="14">
        <v>102</v>
      </c>
      <c r="B107" s="15" t="s">
        <v>188</v>
      </c>
      <c r="C107" s="6" t="s">
        <v>187</v>
      </c>
      <c r="D107" s="14">
        <v>180</v>
      </c>
      <c r="E107" s="55">
        <v>3</v>
      </c>
      <c r="F107" s="14">
        <v>2003</v>
      </c>
      <c r="G107" s="43">
        <f>'Roads, 2013'!G107</f>
        <v>175000</v>
      </c>
      <c r="H107" s="45">
        <f aca="true" t="shared" si="7" ref="H107:H126">G107*K107</f>
        <v>43750</v>
      </c>
      <c r="I107" s="43">
        <f>'Roads, 2014'!J107</f>
        <v>73828</v>
      </c>
      <c r="J107" s="44">
        <f t="shared" si="6"/>
        <v>55371</v>
      </c>
      <c r="K107" s="71">
        <v>0.25</v>
      </c>
      <c r="L107" s="72">
        <f aca="true" t="shared" si="8" ref="L107:L126">ROUND(I107*K107,)</f>
        <v>18457</v>
      </c>
    </row>
    <row r="108" spans="1:12" s="35" customFormat="1" ht="30">
      <c r="A108" s="14">
        <v>103</v>
      </c>
      <c r="B108" s="10" t="s">
        <v>217</v>
      </c>
      <c r="C108" s="6" t="s">
        <v>187</v>
      </c>
      <c r="D108" s="14">
        <v>50</v>
      </c>
      <c r="E108" s="55">
        <v>3</v>
      </c>
      <c r="F108" s="14">
        <v>2005</v>
      </c>
      <c r="G108" s="43">
        <f>'Roads, 2013'!G108</f>
        <v>62000</v>
      </c>
      <c r="H108" s="45">
        <f t="shared" si="7"/>
        <v>15500</v>
      </c>
      <c r="I108" s="43">
        <f>'Roads, 2014'!J108</f>
        <v>26156</v>
      </c>
      <c r="J108" s="44">
        <f t="shared" si="6"/>
        <v>19617</v>
      </c>
      <c r="K108" s="71">
        <v>0.25</v>
      </c>
      <c r="L108" s="72">
        <f t="shared" si="8"/>
        <v>6539</v>
      </c>
    </row>
    <row r="109" spans="1:12" s="35" customFormat="1" ht="15">
      <c r="A109" s="14">
        <v>104</v>
      </c>
      <c r="B109" s="10" t="s">
        <v>230</v>
      </c>
      <c r="C109" s="6" t="s">
        <v>187</v>
      </c>
      <c r="D109" s="14">
        <v>70</v>
      </c>
      <c r="E109" s="55">
        <v>3</v>
      </c>
      <c r="F109" s="14">
        <v>2007</v>
      </c>
      <c r="G109" s="43">
        <f>'Roads, 2013'!G109</f>
        <v>90000</v>
      </c>
      <c r="H109" s="45">
        <f t="shared" si="7"/>
        <v>22500</v>
      </c>
      <c r="I109" s="43">
        <f>'Roads, 2014'!J109</f>
        <v>37969</v>
      </c>
      <c r="J109" s="44">
        <f t="shared" si="6"/>
        <v>28477</v>
      </c>
      <c r="K109" s="71">
        <v>0.25</v>
      </c>
      <c r="L109" s="72">
        <f t="shared" si="8"/>
        <v>9492</v>
      </c>
    </row>
    <row r="110" spans="1:12" s="35" customFormat="1" ht="15">
      <c r="A110" s="14">
        <v>105</v>
      </c>
      <c r="B110" s="10" t="s">
        <v>162</v>
      </c>
      <c r="C110" s="6" t="s">
        <v>187</v>
      </c>
      <c r="D110" s="14">
        <v>25</v>
      </c>
      <c r="E110" s="55">
        <v>3.6</v>
      </c>
      <c r="F110" s="14">
        <v>2007</v>
      </c>
      <c r="G110" s="43">
        <f>'Roads, 2013'!G110</f>
        <v>60000</v>
      </c>
      <c r="H110" s="45">
        <f t="shared" si="7"/>
        <v>15000</v>
      </c>
      <c r="I110" s="43">
        <f>'Roads, 2014'!J110</f>
        <v>25312</v>
      </c>
      <c r="J110" s="44">
        <f t="shared" si="6"/>
        <v>18984</v>
      </c>
      <c r="K110" s="71">
        <v>0.25</v>
      </c>
      <c r="L110" s="72">
        <f t="shared" si="8"/>
        <v>6328</v>
      </c>
    </row>
    <row r="111" spans="1:12" s="35" customFormat="1" ht="15">
      <c r="A111" s="14">
        <v>106</v>
      </c>
      <c r="B111" s="10" t="s">
        <v>233</v>
      </c>
      <c r="C111" s="6" t="s">
        <v>187</v>
      </c>
      <c r="D111" s="14">
        <v>150</v>
      </c>
      <c r="E111" s="55">
        <v>1.5</v>
      </c>
      <c r="F111" s="14">
        <v>2007</v>
      </c>
      <c r="G111" s="43">
        <f>'Roads, 2013'!G111</f>
        <v>120000</v>
      </c>
      <c r="H111" s="45">
        <f t="shared" si="7"/>
        <v>30000</v>
      </c>
      <c r="I111" s="43">
        <f>'Roads, 2014'!J111</f>
        <v>50625</v>
      </c>
      <c r="J111" s="44">
        <f t="shared" si="6"/>
        <v>37969</v>
      </c>
      <c r="K111" s="71">
        <v>0.25</v>
      </c>
      <c r="L111" s="72">
        <f t="shared" si="8"/>
        <v>12656</v>
      </c>
    </row>
    <row r="112" spans="1:12" s="35" customFormat="1" ht="15">
      <c r="A112" s="14">
        <v>107</v>
      </c>
      <c r="B112" s="10" t="s">
        <v>238</v>
      </c>
      <c r="C112" s="6" t="s">
        <v>187</v>
      </c>
      <c r="D112" s="14">
        <v>20</v>
      </c>
      <c r="E112" s="55">
        <v>3</v>
      </c>
      <c r="F112" s="14">
        <v>2007</v>
      </c>
      <c r="G112" s="43">
        <f>'Roads, 2013'!G112</f>
        <v>50000</v>
      </c>
      <c r="H112" s="45">
        <f t="shared" si="7"/>
        <v>12500</v>
      </c>
      <c r="I112" s="43">
        <f>'Roads, 2014'!J112</f>
        <v>21094</v>
      </c>
      <c r="J112" s="44">
        <f t="shared" si="6"/>
        <v>15820</v>
      </c>
      <c r="K112" s="71">
        <v>0.25</v>
      </c>
      <c r="L112" s="72">
        <f t="shared" si="8"/>
        <v>5274</v>
      </c>
    </row>
    <row r="113" spans="1:12" s="35" customFormat="1" ht="15">
      <c r="A113" s="14">
        <v>108</v>
      </c>
      <c r="B113" s="10" t="s">
        <v>164</v>
      </c>
      <c r="C113" s="6" t="s">
        <v>187</v>
      </c>
      <c r="D113" s="14">
        <v>85</v>
      </c>
      <c r="E113" s="55">
        <v>3.6</v>
      </c>
      <c r="F113" s="14">
        <v>2008</v>
      </c>
      <c r="G113" s="43">
        <f>'Roads, 2013'!G113</f>
        <v>200000</v>
      </c>
      <c r="H113" s="45">
        <f t="shared" si="7"/>
        <v>50000</v>
      </c>
      <c r="I113" s="43">
        <f>'Roads, 2014'!J113</f>
        <v>84375</v>
      </c>
      <c r="J113" s="44">
        <f t="shared" si="6"/>
        <v>63281</v>
      </c>
      <c r="K113" s="71">
        <v>0.25</v>
      </c>
      <c r="L113" s="72">
        <f t="shared" si="8"/>
        <v>21094</v>
      </c>
    </row>
    <row r="114" spans="1:12" s="35" customFormat="1" ht="15">
      <c r="A114" s="14">
        <v>109</v>
      </c>
      <c r="B114" s="10" t="s">
        <v>262</v>
      </c>
      <c r="C114" s="6" t="s">
        <v>187</v>
      </c>
      <c r="D114" s="14">
        <v>130</v>
      </c>
      <c r="E114" s="55">
        <v>4</v>
      </c>
      <c r="F114" s="14">
        <v>2009</v>
      </c>
      <c r="G114" s="43">
        <f>'Roads, 2013'!G114</f>
        <v>240000</v>
      </c>
      <c r="H114" s="45">
        <f t="shared" si="7"/>
        <v>60000</v>
      </c>
      <c r="I114" s="43">
        <f>'Roads, 2014'!J114</f>
        <v>101250</v>
      </c>
      <c r="J114" s="44">
        <f t="shared" si="6"/>
        <v>75937</v>
      </c>
      <c r="K114" s="71">
        <v>0.25</v>
      </c>
      <c r="L114" s="72">
        <f t="shared" si="8"/>
        <v>25313</v>
      </c>
    </row>
    <row r="115" spans="1:12" s="35" customFormat="1" ht="15">
      <c r="A115" s="14">
        <v>110</v>
      </c>
      <c r="B115" s="10" t="s">
        <v>164</v>
      </c>
      <c r="C115" s="6" t="s">
        <v>187</v>
      </c>
      <c r="D115" s="14">
        <v>65</v>
      </c>
      <c r="E115" s="55">
        <v>3.6</v>
      </c>
      <c r="F115" s="14">
        <v>2009</v>
      </c>
      <c r="G115" s="43">
        <f>'Roads, 2013'!G115</f>
        <v>100000</v>
      </c>
      <c r="H115" s="45">
        <f t="shared" si="7"/>
        <v>25000</v>
      </c>
      <c r="I115" s="43">
        <f>'Roads, 2014'!J115</f>
        <v>42187</v>
      </c>
      <c r="J115" s="44">
        <f t="shared" si="6"/>
        <v>31640</v>
      </c>
      <c r="K115" s="71">
        <v>0.25</v>
      </c>
      <c r="L115" s="72">
        <f t="shared" si="8"/>
        <v>10547</v>
      </c>
    </row>
    <row r="116" spans="1:12" s="35" customFormat="1" ht="15">
      <c r="A116" s="14">
        <v>111</v>
      </c>
      <c r="B116" s="10" t="s">
        <v>263</v>
      </c>
      <c r="C116" s="6" t="s">
        <v>187</v>
      </c>
      <c r="D116" s="14">
        <v>260</v>
      </c>
      <c r="E116" s="55">
        <v>3</v>
      </c>
      <c r="F116" s="14">
        <v>2009</v>
      </c>
      <c r="G116" s="43">
        <f>'Roads, 2013'!G116</f>
        <v>490000</v>
      </c>
      <c r="H116" s="45">
        <f t="shared" si="7"/>
        <v>122500</v>
      </c>
      <c r="I116" s="43">
        <f>'Roads, 2014'!J116</f>
        <v>206719</v>
      </c>
      <c r="J116" s="44">
        <f t="shared" si="6"/>
        <v>155039</v>
      </c>
      <c r="K116" s="71">
        <v>0.25</v>
      </c>
      <c r="L116" s="72">
        <f t="shared" si="8"/>
        <v>51680</v>
      </c>
    </row>
    <row r="117" spans="1:12" s="35" customFormat="1" ht="15">
      <c r="A117" s="14">
        <v>112</v>
      </c>
      <c r="B117" s="10" t="s">
        <v>264</v>
      </c>
      <c r="C117" s="6" t="s">
        <v>187</v>
      </c>
      <c r="D117" s="14">
        <v>80</v>
      </c>
      <c r="E117" s="55">
        <v>3</v>
      </c>
      <c r="F117" s="14">
        <v>2009</v>
      </c>
      <c r="G117" s="43">
        <f>'Roads, 2013'!G117</f>
        <v>130000</v>
      </c>
      <c r="H117" s="45">
        <f t="shared" si="7"/>
        <v>32500</v>
      </c>
      <c r="I117" s="43">
        <f>'Roads, 2014'!J117</f>
        <v>54844</v>
      </c>
      <c r="J117" s="44">
        <f t="shared" si="6"/>
        <v>41133</v>
      </c>
      <c r="K117" s="71">
        <v>0.25</v>
      </c>
      <c r="L117" s="72">
        <f t="shared" si="8"/>
        <v>13711</v>
      </c>
    </row>
    <row r="118" spans="1:12" s="35" customFormat="1" ht="15">
      <c r="A118" s="14">
        <v>113</v>
      </c>
      <c r="B118" s="10" t="s">
        <v>240</v>
      </c>
      <c r="C118" s="6" t="s">
        <v>187</v>
      </c>
      <c r="D118" s="14">
        <v>240</v>
      </c>
      <c r="E118" s="55">
        <v>3.6</v>
      </c>
      <c r="F118" s="14">
        <v>2009</v>
      </c>
      <c r="G118" s="43">
        <f>'Roads, 2013'!G118</f>
        <v>240000</v>
      </c>
      <c r="H118" s="45">
        <f t="shared" si="7"/>
        <v>60000</v>
      </c>
      <c r="I118" s="43">
        <f>'Roads, 2014'!J118</f>
        <v>101250</v>
      </c>
      <c r="J118" s="44">
        <f t="shared" si="6"/>
        <v>75937</v>
      </c>
      <c r="K118" s="71">
        <v>0.25</v>
      </c>
      <c r="L118" s="72">
        <f t="shared" si="8"/>
        <v>25313</v>
      </c>
    </row>
    <row r="119" spans="1:12" s="35" customFormat="1" ht="15.75">
      <c r="A119" s="14">
        <v>114</v>
      </c>
      <c r="B119" s="17" t="s">
        <v>285</v>
      </c>
      <c r="C119" s="6" t="s">
        <v>187</v>
      </c>
      <c r="D119" s="18">
        <v>374</v>
      </c>
      <c r="E119" s="68">
        <v>6.1</v>
      </c>
      <c r="F119" s="19">
        <v>2010</v>
      </c>
      <c r="G119" s="43">
        <f>'Roads, 2013'!G119</f>
        <v>3500000</v>
      </c>
      <c r="H119" s="45">
        <f t="shared" si="7"/>
        <v>875000</v>
      </c>
      <c r="I119" s="43">
        <f>'Roads, 2014'!J119</f>
        <v>1476562</v>
      </c>
      <c r="J119" s="44">
        <f t="shared" si="6"/>
        <v>1107421</v>
      </c>
      <c r="K119" s="71">
        <v>0.25</v>
      </c>
      <c r="L119" s="72">
        <f t="shared" si="8"/>
        <v>369141</v>
      </c>
    </row>
    <row r="120" spans="1:12" s="35" customFormat="1" ht="15.75">
      <c r="A120" s="14">
        <v>115</v>
      </c>
      <c r="B120" s="23" t="s">
        <v>289</v>
      </c>
      <c r="C120" s="24" t="s">
        <v>187</v>
      </c>
      <c r="D120" s="18">
        <v>552</v>
      </c>
      <c r="E120" s="68">
        <v>3</v>
      </c>
      <c r="F120" s="19">
        <v>2010</v>
      </c>
      <c r="G120" s="43">
        <f>'Roads, 2013'!G120</f>
        <v>1210000</v>
      </c>
      <c r="H120" s="45">
        <f t="shared" si="7"/>
        <v>302500</v>
      </c>
      <c r="I120" s="43">
        <f>'Roads, 2014'!J120</f>
        <v>510469</v>
      </c>
      <c r="J120" s="44">
        <f t="shared" si="6"/>
        <v>382852</v>
      </c>
      <c r="K120" s="71">
        <v>0.25</v>
      </c>
      <c r="L120" s="72">
        <f t="shared" si="8"/>
        <v>127617</v>
      </c>
    </row>
    <row r="121" spans="1:12" s="35" customFormat="1" ht="15.75">
      <c r="A121" s="14">
        <v>116</v>
      </c>
      <c r="B121" s="23" t="s">
        <v>215</v>
      </c>
      <c r="C121" s="24" t="s">
        <v>187</v>
      </c>
      <c r="D121" s="18">
        <v>453</v>
      </c>
      <c r="E121" s="68">
        <v>3.6</v>
      </c>
      <c r="F121" s="19">
        <v>2010</v>
      </c>
      <c r="G121" s="43">
        <f>'Roads, 2013'!G121</f>
        <v>1230000</v>
      </c>
      <c r="H121" s="45">
        <f t="shared" si="7"/>
        <v>307500</v>
      </c>
      <c r="I121" s="43">
        <f>'Roads, 2014'!J121</f>
        <v>518906</v>
      </c>
      <c r="J121" s="44">
        <f t="shared" si="6"/>
        <v>389179</v>
      </c>
      <c r="K121" s="71">
        <v>0.25</v>
      </c>
      <c r="L121" s="72">
        <f t="shared" si="8"/>
        <v>129727</v>
      </c>
    </row>
    <row r="122" spans="1:12" s="35" customFormat="1" ht="15.75">
      <c r="A122" s="14">
        <v>117</v>
      </c>
      <c r="B122" s="23" t="s">
        <v>22</v>
      </c>
      <c r="C122" s="24" t="s">
        <v>187</v>
      </c>
      <c r="D122" s="18">
        <v>505</v>
      </c>
      <c r="E122" s="68">
        <v>3.6</v>
      </c>
      <c r="F122" s="19">
        <v>2010</v>
      </c>
      <c r="G122" s="43">
        <f>'Roads, 2013'!G122</f>
        <v>1260000</v>
      </c>
      <c r="H122" s="45">
        <f t="shared" si="7"/>
        <v>315000</v>
      </c>
      <c r="I122" s="43">
        <f>'Roads, 2014'!J122</f>
        <v>531562</v>
      </c>
      <c r="J122" s="44">
        <f t="shared" si="6"/>
        <v>398671</v>
      </c>
      <c r="K122" s="71">
        <v>0.25</v>
      </c>
      <c r="L122" s="72">
        <f t="shared" si="8"/>
        <v>132891</v>
      </c>
    </row>
    <row r="123" spans="1:12" s="35" customFormat="1" ht="15.75">
      <c r="A123" s="14">
        <v>118</v>
      </c>
      <c r="B123" s="23" t="s">
        <v>240</v>
      </c>
      <c r="C123" s="24" t="s">
        <v>187</v>
      </c>
      <c r="D123" s="18">
        <v>377</v>
      </c>
      <c r="E123" s="68">
        <v>3.6</v>
      </c>
      <c r="F123" s="19">
        <v>2010</v>
      </c>
      <c r="G123" s="43">
        <f>'Roads, 2013'!G123</f>
        <v>1040000</v>
      </c>
      <c r="H123" s="45">
        <f t="shared" si="7"/>
        <v>260000</v>
      </c>
      <c r="I123" s="43">
        <f>'Roads, 2014'!J123</f>
        <v>438750</v>
      </c>
      <c r="J123" s="44">
        <f t="shared" si="6"/>
        <v>329062</v>
      </c>
      <c r="K123" s="71">
        <v>0.25</v>
      </c>
      <c r="L123" s="72">
        <f t="shared" si="8"/>
        <v>109688</v>
      </c>
    </row>
    <row r="124" spans="1:12" s="35" customFormat="1" ht="15.75">
      <c r="A124" s="14">
        <v>119</v>
      </c>
      <c r="B124" s="23" t="s">
        <v>290</v>
      </c>
      <c r="C124" s="24" t="s">
        <v>187</v>
      </c>
      <c r="D124" s="18">
        <v>670</v>
      </c>
      <c r="E124" s="68">
        <v>3.6</v>
      </c>
      <c r="F124" s="19">
        <v>2010</v>
      </c>
      <c r="G124" s="43">
        <f>'Roads, 2013'!G124</f>
        <v>1690000</v>
      </c>
      <c r="H124" s="45">
        <f t="shared" si="7"/>
        <v>422500</v>
      </c>
      <c r="I124" s="43">
        <f>'Roads, 2014'!J124</f>
        <v>712969</v>
      </c>
      <c r="J124" s="44">
        <f t="shared" si="6"/>
        <v>534727</v>
      </c>
      <c r="K124" s="71">
        <v>0.25</v>
      </c>
      <c r="L124" s="72">
        <f t="shared" si="8"/>
        <v>178242</v>
      </c>
    </row>
    <row r="125" spans="1:12" s="35" customFormat="1" ht="15.75">
      <c r="A125" s="14">
        <v>120</v>
      </c>
      <c r="B125" s="23" t="s">
        <v>558</v>
      </c>
      <c r="C125" s="24" t="s">
        <v>187</v>
      </c>
      <c r="D125" s="18">
        <v>120</v>
      </c>
      <c r="E125" s="68">
        <v>3</v>
      </c>
      <c r="F125" s="19">
        <v>2012</v>
      </c>
      <c r="G125" s="43">
        <f>'Roads, 2013'!G125</f>
        <v>250000</v>
      </c>
      <c r="H125" s="45">
        <f t="shared" si="7"/>
        <v>62500</v>
      </c>
      <c r="I125" s="43">
        <f>'Roads, 2014'!J125</f>
        <v>105469</v>
      </c>
      <c r="J125" s="44">
        <f t="shared" si="6"/>
        <v>79102</v>
      </c>
      <c r="K125" s="71">
        <v>0.25</v>
      </c>
      <c r="L125" s="72">
        <f t="shared" si="8"/>
        <v>26367</v>
      </c>
    </row>
    <row r="126" spans="1:12" s="35" customFormat="1" ht="15.75">
      <c r="A126" s="14">
        <v>121</v>
      </c>
      <c r="B126" s="23" t="s">
        <v>560</v>
      </c>
      <c r="C126" s="24" t="s">
        <v>187</v>
      </c>
      <c r="D126" s="18">
        <v>50</v>
      </c>
      <c r="E126" s="68">
        <v>4</v>
      </c>
      <c r="F126" s="19">
        <v>2014</v>
      </c>
      <c r="G126" s="43">
        <v>220000</v>
      </c>
      <c r="H126" s="45">
        <f t="shared" si="7"/>
        <v>55000</v>
      </c>
      <c r="I126" s="43">
        <f>'Roads, 2014'!J126</f>
        <v>123750</v>
      </c>
      <c r="J126" s="44">
        <f t="shared" si="6"/>
        <v>92812</v>
      </c>
      <c r="K126" s="71">
        <v>0.25</v>
      </c>
      <c r="L126" s="72">
        <f t="shared" si="8"/>
        <v>30938</v>
      </c>
    </row>
    <row r="127" spans="1:12" s="35" customFormat="1" ht="15.75" customHeight="1">
      <c r="A127" s="14"/>
      <c r="B127" s="6" t="s">
        <v>425</v>
      </c>
      <c r="C127" s="6"/>
      <c r="D127" s="14"/>
      <c r="E127" s="14"/>
      <c r="F127" s="14"/>
      <c r="G127" s="43">
        <f>SUM(G5:G126)</f>
        <v>60709000</v>
      </c>
      <c r="H127" s="43">
        <f>SUM(H5:H126)</f>
        <v>22386550</v>
      </c>
      <c r="I127" s="43">
        <f>SUM(I5:I126)</f>
        <v>15747782</v>
      </c>
      <c r="J127" s="6">
        <f>SUM(J5:J126)</f>
        <v>10253624.2</v>
      </c>
      <c r="K127" s="36"/>
      <c r="L127" s="36"/>
    </row>
  </sheetData>
  <sheetProtection/>
  <autoFilter ref="C1:C127"/>
  <mergeCells count="3">
    <mergeCell ref="A1:I1"/>
    <mergeCell ref="A2:I2"/>
    <mergeCell ref="A3:I3"/>
  </mergeCells>
  <printOptions/>
  <pageMargins left="0.9" right="0.2" top="0.38" bottom="0.38" header="0.21" footer="0.26"/>
  <pageSetup horizontalDpi="600" verticalDpi="600" orientation="landscape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N152"/>
  <sheetViews>
    <sheetView zoomScalePageLayoutView="0" workbookViewId="0" topLeftCell="A1">
      <selection activeCell="K1" sqref="K1:L16384"/>
    </sheetView>
  </sheetViews>
  <sheetFormatPr defaultColWidth="9.140625" defaultRowHeight="12.75"/>
  <cols>
    <col min="1" max="1" width="5.421875" style="0" customWidth="1"/>
    <col min="2" max="2" width="34.57421875" style="0" customWidth="1"/>
    <col min="3" max="3" width="8.00390625" style="0" customWidth="1"/>
    <col min="4" max="4" width="7.7109375" style="0" customWidth="1"/>
    <col min="5" max="5" width="7.421875" style="0" customWidth="1"/>
    <col min="6" max="6" width="11.8515625" style="0" customWidth="1"/>
    <col min="7" max="7" width="11.140625" style="0" customWidth="1"/>
    <col min="8" max="8" width="11.7109375" style="0" customWidth="1"/>
    <col min="9" max="9" width="11.28125" style="0" customWidth="1"/>
    <col min="10" max="10" width="10.140625" style="0" customWidth="1"/>
    <col min="11" max="12" width="0" style="0" hidden="1" customWidth="1"/>
  </cols>
  <sheetData>
    <row r="1" spans="1:9" ht="18.75" customHeight="1">
      <c r="A1" s="112" t="s">
        <v>405</v>
      </c>
      <c r="B1" s="112"/>
      <c r="C1" s="112"/>
      <c r="D1" s="112"/>
      <c r="E1" s="112"/>
      <c r="F1" s="112"/>
      <c r="G1" s="112"/>
      <c r="H1" s="112"/>
      <c r="I1" s="112"/>
    </row>
    <row r="2" spans="1:9" ht="15.75">
      <c r="A2" s="113" t="s">
        <v>0</v>
      </c>
      <c r="B2" s="113"/>
      <c r="C2" s="113"/>
      <c r="D2" s="113"/>
      <c r="E2" s="113"/>
      <c r="F2" s="113"/>
      <c r="G2" s="113"/>
      <c r="H2" s="113"/>
      <c r="I2" s="113"/>
    </row>
    <row r="3" spans="1:9" ht="15.75">
      <c r="A3" s="113" t="s">
        <v>173</v>
      </c>
      <c r="B3" s="113"/>
      <c r="C3" s="113"/>
      <c r="D3" s="113"/>
      <c r="E3" s="113"/>
      <c r="F3" s="113"/>
      <c r="G3" s="113"/>
      <c r="H3" s="113"/>
      <c r="I3" s="113"/>
    </row>
    <row r="4" spans="1:14" ht="52.5" customHeight="1">
      <c r="A4" s="6" t="s">
        <v>2</v>
      </c>
      <c r="B4" s="6" t="s">
        <v>139</v>
      </c>
      <c r="C4" s="6" t="s">
        <v>140</v>
      </c>
      <c r="D4" s="6" t="s">
        <v>141</v>
      </c>
      <c r="E4" s="6" t="s">
        <v>142</v>
      </c>
      <c r="F4" s="6" t="s">
        <v>143</v>
      </c>
      <c r="G4" s="6" t="s">
        <v>144</v>
      </c>
      <c r="H4" s="6" t="s">
        <v>136</v>
      </c>
      <c r="I4" s="6" t="s">
        <v>561</v>
      </c>
      <c r="J4" s="6" t="s">
        <v>580</v>
      </c>
      <c r="K4" s="9"/>
      <c r="L4" s="9"/>
      <c r="M4" s="9"/>
      <c r="N4" s="9"/>
    </row>
    <row r="5" spans="1:12" ht="15">
      <c r="A5" s="14">
        <v>1</v>
      </c>
      <c r="B5" s="15" t="s">
        <v>174</v>
      </c>
      <c r="C5" s="6" t="s">
        <v>145</v>
      </c>
      <c r="D5" s="14">
        <v>700</v>
      </c>
      <c r="E5" s="55">
        <v>3.6</v>
      </c>
      <c r="F5" s="14">
        <v>2002</v>
      </c>
      <c r="G5" s="43">
        <f>'Roads, 2013'!G5</f>
        <v>500000</v>
      </c>
      <c r="H5" s="43">
        <f>G5*K5</f>
        <v>200000</v>
      </c>
      <c r="I5" s="43">
        <f>'Roads, 2015'!J5</f>
        <v>64800</v>
      </c>
      <c r="J5" s="44">
        <f>I5-L5</f>
        <v>38880</v>
      </c>
      <c r="K5" s="70">
        <v>0.4</v>
      </c>
      <c r="L5" s="72">
        <f>ROUND(I5*K5,)</f>
        <v>25920</v>
      </c>
    </row>
    <row r="6" spans="1:12" ht="15">
      <c r="A6" s="14">
        <v>2</v>
      </c>
      <c r="B6" s="15" t="s">
        <v>175</v>
      </c>
      <c r="C6" s="6" t="s">
        <v>145</v>
      </c>
      <c r="D6" s="14">
        <v>700</v>
      </c>
      <c r="E6" s="55">
        <v>3.6</v>
      </c>
      <c r="F6" s="14">
        <v>2002</v>
      </c>
      <c r="G6" s="43">
        <f>'Roads, 2013'!G6</f>
        <v>500000</v>
      </c>
      <c r="H6" s="43">
        <f aca="true" t="shared" si="0" ref="H6:H69">G6*K6</f>
        <v>200000</v>
      </c>
      <c r="I6" s="43">
        <f>'Roads, 2015'!J6</f>
        <v>64800</v>
      </c>
      <c r="J6" s="44">
        <f aca="true" t="shared" si="1" ref="J6:J69">I6-L6</f>
        <v>38880</v>
      </c>
      <c r="K6" s="70">
        <v>0.4</v>
      </c>
      <c r="L6" s="72">
        <f aca="true" t="shared" si="2" ref="L6:L69">ROUND(I6*K6,)</f>
        <v>25920</v>
      </c>
    </row>
    <row r="7" spans="1:12" ht="15">
      <c r="A7" s="14">
        <v>3</v>
      </c>
      <c r="B7" s="15" t="s">
        <v>149</v>
      </c>
      <c r="C7" s="6" t="s">
        <v>145</v>
      </c>
      <c r="D7" s="14">
        <v>420</v>
      </c>
      <c r="E7" s="55">
        <v>3.6</v>
      </c>
      <c r="F7" s="14">
        <v>2002</v>
      </c>
      <c r="G7" s="43">
        <f>'Roads, 2013'!G7</f>
        <v>300000</v>
      </c>
      <c r="H7" s="43">
        <f t="shared" si="0"/>
        <v>120000</v>
      </c>
      <c r="I7" s="43">
        <f>'Roads, 2015'!J7</f>
        <v>38880</v>
      </c>
      <c r="J7" s="44">
        <f t="shared" si="1"/>
        <v>23328</v>
      </c>
      <c r="K7" s="70">
        <v>0.4</v>
      </c>
      <c r="L7" s="72">
        <f t="shared" si="2"/>
        <v>15552</v>
      </c>
    </row>
    <row r="8" spans="1:12" ht="15">
      <c r="A8" s="14">
        <v>4</v>
      </c>
      <c r="B8" s="15" t="s">
        <v>176</v>
      </c>
      <c r="C8" s="6" t="s">
        <v>145</v>
      </c>
      <c r="D8" s="14">
        <v>210</v>
      </c>
      <c r="E8" s="55">
        <v>3.6</v>
      </c>
      <c r="F8" s="14">
        <v>2002</v>
      </c>
      <c r="G8" s="43">
        <f>'Roads, 2013'!G8</f>
        <v>150000</v>
      </c>
      <c r="H8" s="43">
        <f t="shared" si="0"/>
        <v>60000</v>
      </c>
      <c r="I8" s="43">
        <f>'Roads, 2015'!J8</f>
        <v>19440</v>
      </c>
      <c r="J8" s="44">
        <f t="shared" si="1"/>
        <v>11664</v>
      </c>
      <c r="K8" s="70">
        <v>0.4</v>
      </c>
      <c r="L8" s="72">
        <f t="shared" si="2"/>
        <v>7776</v>
      </c>
    </row>
    <row r="9" spans="1:12" ht="15">
      <c r="A9" s="14">
        <v>5</v>
      </c>
      <c r="B9" s="15" t="s">
        <v>177</v>
      </c>
      <c r="C9" s="6" t="s">
        <v>145</v>
      </c>
      <c r="D9" s="14">
        <v>410</v>
      </c>
      <c r="E9" s="55">
        <v>3.6</v>
      </c>
      <c r="F9" s="14">
        <v>2002</v>
      </c>
      <c r="G9" s="43">
        <f>'Roads, 2013'!G9</f>
        <v>300000</v>
      </c>
      <c r="H9" s="43">
        <f t="shared" si="0"/>
        <v>120000</v>
      </c>
      <c r="I9" s="43">
        <f>'Roads, 2015'!J9</f>
        <v>38880</v>
      </c>
      <c r="J9" s="44">
        <f t="shared" si="1"/>
        <v>23328</v>
      </c>
      <c r="K9" s="70">
        <v>0.4</v>
      </c>
      <c r="L9" s="72">
        <f t="shared" si="2"/>
        <v>15552</v>
      </c>
    </row>
    <row r="10" spans="1:12" ht="15">
      <c r="A10" s="14">
        <v>6</v>
      </c>
      <c r="B10" s="15" t="s">
        <v>178</v>
      </c>
      <c r="C10" s="6" t="s">
        <v>145</v>
      </c>
      <c r="D10" s="14">
        <v>330</v>
      </c>
      <c r="E10" s="55">
        <v>3</v>
      </c>
      <c r="F10" s="14">
        <v>2002</v>
      </c>
      <c r="G10" s="43">
        <f>'Roads, 2013'!G10</f>
        <v>250000</v>
      </c>
      <c r="H10" s="43">
        <f t="shared" si="0"/>
        <v>100000</v>
      </c>
      <c r="I10" s="43">
        <f>'Roads, 2015'!J10</f>
        <v>32400</v>
      </c>
      <c r="J10" s="44">
        <f t="shared" si="1"/>
        <v>19440</v>
      </c>
      <c r="K10" s="70">
        <v>0.4</v>
      </c>
      <c r="L10" s="72">
        <f t="shared" si="2"/>
        <v>12960</v>
      </c>
    </row>
    <row r="11" spans="1:12" ht="15">
      <c r="A11" s="14">
        <v>7</v>
      </c>
      <c r="B11" s="15" t="s">
        <v>179</v>
      </c>
      <c r="C11" s="6" t="s">
        <v>145</v>
      </c>
      <c r="D11" s="14">
        <v>270</v>
      </c>
      <c r="E11" s="55">
        <v>3.6</v>
      </c>
      <c r="F11" s="14">
        <v>2002</v>
      </c>
      <c r="G11" s="43">
        <f>'Roads, 2013'!G11</f>
        <v>200000</v>
      </c>
      <c r="H11" s="43">
        <f t="shared" si="0"/>
        <v>80000</v>
      </c>
      <c r="I11" s="43">
        <f>'Roads, 2015'!J11</f>
        <v>25920</v>
      </c>
      <c r="J11" s="44">
        <f t="shared" si="1"/>
        <v>15552</v>
      </c>
      <c r="K11" s="70">
        <v>0.4</v>
      </c>
      <c r="L11" s="72">
        <f t="shared" si="2"/>
        <v>10368</v>
      </c>
    </row>
    <row r="12" spans="1:12" ht="15">
      <c r="A12" s="14">
        <v>8</v>
      </c>
      <c r="B12" s="15" t="s">
        <v>180</v>
      </c>
      <c r="C12" s="6" t="s">
        <v>145</v>
      </c>
      <c r="D12" s="14">
        <v>360</v>
      </c>
      <c r="E12" s="55">
        <v>3</v>
      </c>
      <c r="F12" s="14">
        <v>2003</v>
      </c>
      <c r="G12" s="43">
        <f>'Roads, 2013'!G12</f>
        <v>300000</v>
      </c>
      <c r="H12" s="43">
        <f t="shared" si="0"/>
        <v>120000</v>
      </c>
      <c r="I12" s="43">
        <f>'Roads, 2015'!J12</f>
        <v>38880</v>
      </c>
      <c r="J12" s="44">
        <f t="shared" si="1"/>
        <v>23328</v>
      </c>
      <c r="K12" s="70">
        <v>0.4</v>
      </c>
      <c r="L12" s="72">
        <f t="shared" si="2"/>
        <v>15552</v>
      </c>
    </row>
    <row r="13" spans="1:12" ht="15">
      <c r="A13" s="14">
        <v>9</v>
      </c>
      <c r="B13" s="15" t="s">
        <v>146</v>
      </c>
      <c r="C13" s="6" t="s">
        <v>145</v>
      </c>
      <c r="D13" s="14">
        <v>240</v>
      </c>
      <c r="E13" s="55">
        <v>3</v>
      </c>
      <c r="F13" s="14">
        <v>2003</v>
      </c>
      <c r="G13" s="43">
        <f>'Roads, 2013'!G13</f>
        <v>200000</v>
      </c>
      <c r="H13" s="43">
        <f t="shared" si="0"/>
        <v>80000</v>
      </c>
      <c r="I13" s="43">
        <f>'Roads, 2015'!J13</f>
        <v>25920</v>
      </c>
      <c r="J13" s="44">
        <f t="shared" si="1"/>
        <v>15552</v>
      </c>
      <c r="K13" s="70">
        <v>0.4</v>
      </c>
      <c r="L13" s="72">
        <f t="shared" si="2"/>
        <v>10368</v>
      </c>
    </row>
    <row r="14" spans="1:12" ht="16.5" customHeight="1">
      <c r="A14" s="14">
        <v>10</v>
      </c>
      <c r="B14" s="15" t="s">
        <v>181</v>
      </c>
      <c r="C14" s="6" t="s">
        <v>145</v>
      </c>
      <c r="D14" s="14">
        <v>160</v>
      </c>
      <c r="E14" s="55">
        <v>3</v>
      </c>
      <c r="F14" s="14">
        <v>2003</v>
      </c>
      <c r="G14" s="43">
        <f>'Roads, 2013'!G14</f>
        <v>150000</v>
      </c>
      <c r="H14" s="43">
        <f t="shared" si="0"/>
        <v>60000</v>
      </c>
      <c r="I14" s="43">
        <f>'Roads, 2015'!J14</f>
        <v>19440</v>
      </c>
      <c r="J14" s="44">
        <f t="shared" si="1"/>
        <v>11664</v>
      </c>
      <c r="K14" s="70">
        <v>0.4</v>
      </c>
      <c r="L14" s="72">
        <f t="shared" si="2"/>
        <v>7776</v>
      </c>
    </row>
    <row r="15" spans="1:12" ht="15.75" customHeight="1">
      <c r="A15" s="14">
        <v>11</v>
      </c>
      <c r="B15" s="16" t="s">
        <v>182</v>
      </c>
      <c r="C15" s="6" t="s">
        <v>145</v>
      </c>
      <c r="D15" s="14">
        <v>240</v>
      </c>
      <c r="E15" s="55">
        <v>3.6</v>
      </c>
      <c r="F15" s="14">
        <v>2003</v>
      </c>
      <c r="G15" s="43">
        <f>'Roads, 2013'!G15</f>
        <v>200000</v>
      </c>
      <c r="H15" s="43">
        <f t="shared" si="0"/>
        <v>80000</v>
      </c>
      <c r="I15" s="43">
        <f>'Roads, 2015'!J15</f>
        <v>25920</v>
      </c>
      <c r="J15" s="44">
        <f t="shared" si="1"/>
        <v>15552</v>
      </c>
      <c r="K15" s="70">
        <v>0.4</v>
      </c>
      <c r="L15" s="72">
        <f t="shared" si="2"/>
        <v>10368</v>
      </c>
    </row>
    <row r="16" spans="1:12" ht="15">
      <c r="A16" s="14">
        <v>12</v>
      </c>
      <c r="B16" s="15" t="s">
        <v>183</v>
      </c>
      <c r="C16" s="6" t="s">
        <v>145</v>
      </c>
      <c r="D16" s="14">
        <v>250</v>
      </c>
      <c r="E16" s="55">
        <v>3</v>
      </c>
      <c r="F16" s="14">
        <v>2003</v>
      </c>
      <c r="G16" s="43">
        <f>'Roads, 2013'!G16</f>
        <v>200000</v>
      </c>
      <c r="H16" s="43">
        <f t="shared" si="0"/>
        <v>80000</v>
      </c>
      <c r="I16" s="43">
        <f>'Roads, 2015'!J16</f>
        <v>25920</v>
      </c>
      <c r="J16" s="44">
        <f t="shared" si="1"/>
        <v>15552</v>
      </c>
      <c r="K16" s="70">
        <v>0.4</v>
      </c>
      <c r="L16" s="72">
        <f t="shared" si="2"/>
        <v>10368</v>
      </c>
    </row>
    <row r="17" spans="1:12" ht="15">
      <c r="A17" s="14">
        <v>13</v>
      </c>
      <c r="B17" s="15" t="s">
        <v>184</v>
      </c>
      <c r="C17" s="6" t="s">
        <v>145</v>
      </c>
      <c r="D17" s="14">
        <v>430</v>
      </c>
      <c r="E17" s="55">
        <v>3</v>
      </c>
      <c r="F17" s="14">
        <v>2003</v>
      </c>
      <c r="G17" s="43">
        <f>'Roads, 2013'!G17</f>
        <v>300000</v>
      </c>
      <c r="H17" s="43">
        <f t="shared" si="0"/>
        <v>120000</v>
      </c>
      <c r="I17" s="43">
        <f>'Roads, 2015'!J17</f>
        <v>38880</v>
      </c>
      <c r="J17" s="44">
        <f t="shared" si="1"/>
        <v>23328</v>
      </c>
      <c r="K17" s="70">
        <v>0.4</v>
      </c>
      <c r="L17" s="72">
        <f t="shared" si="2"/>
        <v>15552</v>
      </c>
    </row>
    <row r="18" spans="1:12" ht="15">
      <c r="A18" s="14">
        <v>14</v>
      </c>
      <c r="B18" s="15" t="s">
        <v>185</v>
      </c>
      <c r="C18" s="6" t="s">
        <v>145</v>
      </c>
      <c r="D18" s="14">
        <v>450</v>
      </c>
      <c r="E18" s="55">
        <v>3</v>
      </c>
      <c r="F18" s="14">
        <v>2003</v>
      </c>
      <c r="G18" s="43">
        <f>'Roads, 2013'!G18</f>
        <v>350000</v>
      </c>
      <c r="H18" s="43">
        <f t="shared" si="0"/>
        <v>140000</v>
      </c>
      <c r="I18" s="43">
        <f>'Roads, 2015'!J18</f>
        <v>45360</v>
      </c>
      <c r="J18" s="44">
        <f t="shared" si="1"/>
        <v>27216</v>
      </c>
      <c r="K18" s="70">
        <v>0.4</v>
      </c>
      <c r="L18" s="72">
        <f t="shared" si="2"/>
        <v>18144</v>
      </c>
    </row>
    <row r="19" spans="1:12" ht="15">
      <c r="A19" s="14">
        <v>15</v>
      </c>
      <c r="B19" s="15" t="s">
        <v>147</v>
      </c>
      <c r="C19" s="6" t="s">
        <v>145</v>
      </c>
      <c r="D19" s="14">
        <v>400</v>
      </c>
      <c r="E19" s="55">
        <v>3.6</v>
      </c>
      <c r="F19" s="14">
        <v>2003</v>
      </c>
      <c r="G19" s="43">
        <f>'Roads, 2013'!G19</f>
        <v>350000</v>
      </c>
      <c r="H19" s="43">
        <f t="shared" si="0"/>
        <v>140000</v>
      </c>
      <c r="I19" s="43">
        <f>'Roads, 2015'!J19</f>
        <v>45360</v>
      </c>
      <c r="J19" s="44">
        <f t="shared" si="1"/>
        <v>27216</v>
      </c>
      <c r="K19" s="70">
        <v>0.4</v>
      </c>
      <c r="L19" s="72">
        <f t="shared" si="2"/>
        <v>18144</v>
      </c>
    </row>
    <row r="20" spans="1:12" ht="15">
      <c r="A20" s="14">
        <v>16</v>
      </c>
      <c r="B20" s="15" t="s">
        <v>186</v>
      </c>
      <c r="C20" s="6" t="s">
        <v>145</v>
      </c>
      <c r="D20" s="14">
        <v>150</v>
      </c>
      <c r="E20" s="55">
        <v>3</v>
      </c>
      <c r="F20" s="14">
        <v>2003</v>
      </c>
      <c r="G20" s="43">
        <f>'Roads, 2013'!G20</f>
        <v>140000</v>
      </c>
      <c r="H20" s="43">
        <f t="shared" si="0"/>
        <v>56000</v>
      </c>
      <c r="I20" s="43">
        <f>'Roads, 2015'!J20</f>
        <v>18144</v>
      </c>
      <c r="J20" s="44">
        <f t="shared" si="1"/>
        <v>10886</v>
      </c>
      <c r="K20" s="70">
        <v>0.4</v>
      </c>
      <c r="L20" s="72">
        <f t="shared" si="2"/>
        <v>7258</v>
      </c>
    </row>
    <row r="21" spans="1:12" ht="15">
      <c r="A21" s="14">
        <v>17</v>
      </c>
      <c r="B21" s="15" t="s">
        <v>148</v>
      </c>
      <c r="C21" s="6" t="s">
        <v>145</v>
      </c>
      <c r="D21" s="14">
        <v>130</v>
      </c>
      <c r="E21" s="55">
        <v>3.6</v>
      </c>
      <c r="F21" s="14">
        <v>2003</v>
      </c>
      <c r="G21" s="43">
        <f>'Roads, 2013'!G21</f>
        <v>150000</v>
      </c>
      <c r="H21" s="43">
        <f t="shared" si="0"/>
        <v>60000</v>
      </c>
      <c r="I21" s="43">
        <f>'Roads, 2015'!J21</f>
        <v>19440</v>
      </c>
      <c r="J21" s="44">
        <f t="shared" si="1"/>
        <v>11664</v>
      </c>
      <c r="K21" s="70">
        <v>0.4</v>
      </c>
      <c r="L21" s="72">
        <f t="shared" si="2"/>
        <v>7776</v>
      </c>
    </row>
    <row r="22" spans="1:12" ht="15">
      <c r="A22" s="14">
        <v>18</v>
      </c>
      <c r="B22" s="15" t="s">
        <v>162</v>
      </c>
      <c r="C22" s="6" t="s">
        <v>145</v>
      </c>
      <c r="D22" s="14">
        <v>150</v>
      </c>
      <c r="E22" s="55">
        <v>3</v>
      </c>
      <c r="F22" s="14">
        <v>2003</v>
      </c>
      <c r="G22" s="43">
        <f>'Roads, 2013'!G22</f>
        <v>165000</v>
      </c>
      <c r="H22" s="43">
        <f t="shared" si="0"/>
        <v>66000</v>
      </c>
      <c r="I22" s="43">
        <f>'Roads, 2015'!J22</f>
        <v>21384</v>
      </c>
      <c r="J22" s="44">
        <f t="shared" si="1"/>
        <v>12830</v>
      </c>
      <c r="K22" s="70">
        <v>0.4</v>
      </c>
      <c r="L22" s="72">
        <f t="shared" si="2"/>
        <v>8554</v>
      </c>
    </row>
    <row r="23" spans="1:12" ht="15">
      <c r="A23" s="14">
        <v>19</v>
      </c>
      <c r="B23" s="15" t="s">
        <v>189</v>
      </c>
      <c r="C23" s="6" t="s">
        <v>145</v>
      </c>
      <c r="D23" s="14">
        <v>95</v>
      </c>
      <c r="E23" s="55">
        <v>3</v>
      </c>
      <c r="F23" s="14">
        <v>2003</v>
      </c>
      <c r="G23" s="43">
        <f>'Roads, 2013'!G23</f>
        <v>80000</v>
      </c>
      <c r="H23" s="43">
        <f t="shared" si="0"/>
        <v>32000</v>
      </c>
      <c r="I23" s="43">
        <f>'Roads, 2015'!J23</f>
        <v>10368</v>
      </c>
      <c r="J23" s="44">
        <f t="shared" si="1"/>
        <v>6221</v>
      </c>
      <c r="K23" s="70">
        <v>0.4</v>
      </c>
      <c r="L23" s="72">
        <f t="shared" si="2"/>
        <v>4147</v>
      </c>
    </row>
    <row r="24" spans="1:12" ht="15">
      <c r="A24" s="14">
        <v>20</v>
      </c>
      <c r="B24" s="15" t="s">
        <v>177</v>
      </c>
      <c r="C24" s="6" t="s">
        <v>190</v>
      </c>
      <c r="D24" s="14">
        <v>140</v>
      </c>
      <c r="E24" s="55">
        <v>3</v>
      </c>
      <c r="F24" s="14">
        <v>2003</v>
      </c>
      <c r="G24" s="43">
        <f>'Roads, 2013'!G24</f>
        <v>160000</v>
      </c>
      <c r="H24" s="43">
        <f t="shared" si="0"/>
        <v>64000</v>
      </c>
      <c r="I24" s="43">
        <f>'Roads, 2015'!J24</f>
        <v>20736</v>
      </c>
      <c r="J24" s="44">
        <f t="shared" si="1"/>
        <v>12442</v>
      </c>
      <c r="K24" s="70">
        <v>0.4</v>
      </c>
      <c r="L24" s="72">
        <f t="shared" si="2"/>
        <v>8294</v>
      </c>
    </row>
    <row r="25" spans="1:12" ht="15">
      <c r="A25" s="14">
        <v>21</v>
      </c>
      <c r="B25" s="15" t="s">
        <v>191</v>
      </c>
      <c r="C25" s="6" t="s">
        <v>190</v>
      </c>
      <c r="D25" s="14">
        <v>140</v>
      </c>
      <c r="E25" s="55">
        <v>3</v>
      </c>
      <c r="F25" s="14">
        <v>2004</v>
      </c>
      <c r="G25" s="43">
        <f>'Roads, 2013'!G25</f>
        <v>132000</v>
      </c>
      <c r="H25" s="43">
        <f t="shared" si="0"/>
        <v>52800</v>
      </c>
      <c r="I25" s="43">
        <f>'Roads, 2015'!J25</f>
        <v>17107.199999999997</v>
      </c>
      <c r="J25" s="44">
        <f t="shared" si="1"/>
        <v>10264.199999999997</v>
      </c>
      <c r="K25" s="70">
        <v>0.4</v>
      </c>
      <c r="L25" s="72">
        <f t="shared" si="2"/>
        <v>6843</v>
      </c>
    </row>
    <row r="26" spans="1:12" ht="15">
      <c r="A26" s="14">
        <v>22</v>
      </c>
      <c r="B26" s="15" t="s">
        <v>192</v>
      </c>
      <c r="C26" s="6" t="s">
        <v>190</v>
      </c>
      <c r="D26" s="14">
        <v>120</v>
      </c>
      <c r="E26" s="55">
        <v>3</v>
      </c>
      <c r="F26" s="14">
        <v>2004</v>
      </c>
      <c r="G26" s="43">
        <f>'Roads, 2013'!G26</f>
        <v>100000</v>
      </c>
      <c r="H26" s="43">
        <f t="shared" si="0"/>
        <v>40000</v>
      </c>
      <c r="I26" s="43">
        <f>'Roads, 2015'!J26</f>
        <v>12960</v>
      </c>
      <c r="J26" s="44">
        <f t="shared" si="1"/>
        <v>7776</v>
      </c>
      <c r="K26" s="70">
        <v>0.4</v>
      </c>
      <c r="L26" s="72">
        <f t="shared" si="2"/>
        <v>5184</v>
      </c>
    </row>
    <row r="27" spans="1:12" ht="30">
      <c r="A27" s="14">
        <v>23</v>
      </c>
      <c r="B27" s="15" t="s">
        <v>195</v>
      </c>
      <c r="C27" s="6" t="s">
        <v>190</v>
      </c>
      <c r="D27" s="14">
        <v>210</v>
      </c>
      <c r="E27" s="55">
        <v>3</v>
      </c>
      <c r="F27" s="14">
        <v>2005</v>
      </c>
      <c r="G27" s="43">
        <f>'Roads, 2013'!G27</f>
        <v>230000</v>
      </c>
      <c r="H27" s="43">
        <f t="shared" si="0"/>
        <v>92000</v>
      </c>
      <c r="I27" s="43">
        <f>'Roads, 2015'!J27</f>
        <v>29808</v>
      </c>
      <c r="J27" s="44">
        <f t="shared" si="1"/>
        <v>17885</v>
      </c>
      <c r="K27" s="70">
        <v>0.4</v>
      </c>
      <c r="L27" s="72">
        <f t="shared" si="2"/>
        <v>11923</v>
      </c>
    </row>
    <row r="28" spans="1:12" ht="15">
      <c r="A28" s="14">
        <v>24</v>
      </c>
      <c r="B28" s="15" t="s">
        <v>196</v>
      </c>
      <c r="C28" s="6" t="s">
        <v>190</v>
      </c>
      <c r="D28" s="14">
        <v>120</v>
      </c>
      <c r="E28" s="55">
        <v>3</v>
      </c>
      <c r="F28" s="14">
        <v>2005</v>
      </c>
      <c r="G28" s="43">
        <f>'Roads, 2013'!G28</f>
        <v>120000</v>
      </c>
      <c r="H28" s="43">
        <f t="shared" si="0"/>
        <v>48000</v>
      </c>
      <c r="I28" s="43">
        <f>'Roads, 2015'!J28</f>
        <v>15552</v>
      </c>
      <c r="J28" s="44">
        <f t="shared" si="1"/>
        <v>9331</v>
      </c>
      <c r="K28" s="70">
        <v>0.4</v>
      </c>
      <c r="L28" s="72">
        <f t="shared" si="2"/>
        <v>6221</v>
      </c>
    </row>
    <row r="29" spans="1:12" ht="15">
      <c r="A29" s="14">
        <v>25</v>
      </c>
      <c r="B29" s="15" t="s">
        <v>197</v>
      </c>
      <c r="C29" s="6" t="s">
        <v>190</v>
      </c>
      <c r="D29" s="14">
        <v>530</v>
      </c>
      <c r="E29" s="55">
        <v>3</v>
      </c>
      <c r="F29" s="14">
        <v>2005</v>
      </c>
      <c r="G29" s="43">
        <f>'Roads, 2013'!G29</f>
        <v>500000</v>
      </c>
      <c r="H29" s="43">
        <f t="shared" si="0"/>
        <v>200000</v>
      </c>
      <c r="I29" s="43">
        <f>'Roads, 2015'!J29</f>
        <v>64800</v>
      </c>
      <c r="J29" s="44">
        <f t="shared" si="1"/>
        <v>38880</v>
      </c>
      <c r="K29" s="70">
        <v>0.4</v>
      </c>
      <c r="L29" s="72">
        <f t="shared" si="2"/>
        <v>25920</v>
      </c>
    </row>
    <row r="30" spans="1:12" ht="15">
      <c r="A30" s="14">
        <v>26</v>
      </c>
      <c r="B30" s="15" t="s">
        <v>198</v>
      </c>
      <c r="C30" s="6" t="s">
        <v>190</v>
      </c>
      <c r="D30" s="14">
        <v>130</v>
      </c>
      <c r="E30" s="55">
        <v>3</v>
      </c>
      <c r="F30" s="14">
        <v>2005</v>
      </c>
      <c r="G30" s="43">
        <f>'Roads, 2013'!G30</f>
        <v>160000</v>
      </c>
      <c r="H30" s="43">
        <f t="shared" si="0"/>
        <v>64000</v>
      </c>
      <c r="I30" s="43">
        <f>'Roads, 2015'!J30</f>
        <v>20736</v>
      </c>
      <c r="J30" s="44">
        <f t="shared" si="1"/>
        <v>12442</v>
      </c>
      <c r="K30" s="70">
        <v>0.4</v>
      </c>
      <c r="L30" s="72">
        <f t="shared" si="2"/>
        <v>8294</v>
      </c>
    </row>
    <row r="31" spans="1:12" ht="15">
      <c r="A31" s="14">
        <v>27</v>
      </c>
      <c r="B31" s="15" t="s">
        <v>199</v>
      </c>
      <c r="C31" s="6" t="s">
        <v>190</v>
      </c>
      <c r="D31" s="14">
        <v>120</v>
      </c>
      <c r="E31" s="55">
        <v>3</v>
      </c>
      <c r="F31" s="14">
        <v>2005</v>
      </c>
      <c r="G31" s="43">
        <f>'Roads, 2013'!G31</f>
        <v>120000</v>
      </c>
      <c r="H31" s="43">
        <f t="shared" si="0"/>
        <v>48000</v>
      </c>
      <c r="I31" s="43">
        <f>'Roads, 2015'!J31</f>
        <v>15552</v>
      </c>
      <c r="J31" s="44">
        <f t="shared" si="1"/>
        <v>9331</v>
      </c>
      <c r="K31" s="70">
        <v>0.4</v>
      </c>
      <c r="L31" s="72">
        <f t="shared" si="2"/>
        <v>6221</v>
      </c>
    </row>
    <row r="32" spans="1:12" ht="15">
      <c r="A32" s="14">
        <v>28</v>
      </c>
      <c r="B32" s="15" t="s">
        <v>200</v>
      </c>
      <c r="C32" s="6" t="s">
        <v>190</v>
      </c>
      <c r="D32" s="14">
        <v>135</v>
      </c>
      <c r="E32" s="55">
        <v>3</v>
      </c>
      <c r="F32" s="14">
        <v>2005</v>
      </c>
      <c r="G32" s="43">
        <f>'Roads, 2013'!G32</f>
        <v>145000</v>
      </c>
      <c r="H32" s="43">
        <f t="shared" si="0"/>
        <v>58000</v>
      </c>
      <c r="I32" s="43">
        <f>'Roads, 2015'!J32</f>
        <v>18792</v>
      </c>
      <c r="J32" s="44">
        <f t="shared" si="1"/>
        <v>11275</v>
      </c>
      <c r="K32" s="70">
        <v>0.4</v>
      </c>
      <c r="L32" s="72">
        <f t="shared" si="2"/>
        <v>7517</v>
      </c>
    </row>
    <row r="33" spans="1:12" ht="30">
      <c r="A33" s="14">
        <v>29</v>
      </c>
      <c r="B33" s="15" t="s">
        <v>201</v>
      </c>
      <c r="C33" s="6" t="s">
        <v>190</v>
      </c>
      <c r="D33" s="14">
        <v>230</v>
      </c>
      <c r="E33" s="55">
        <v>3</v>
      </c>
      <c r="F33" s="14">
        <v>2005</v>
      </c>
      <c r="G33" s="43">
        <f>'Roads, 2013'!G33</f>
        <v>270000</v>
      </c>
      <c r="H33" s="43">
        <f t="shared" si="0"/>
        <v>108000</v>
      </c>
      <c r="I33" s="43">
        <f>'Roads, 2015'!J33</f>
        <v>34992</v>
      </c>
      <c r="J33" s="44">
        <f t="shared" si="1"/>
        <v>20995</v>
      </c>
      <c r="K33" s="70">
        <v>0.4</v>
      </c>
      <c r="L33" s="72">
        <f t="shared" si="2"/>
        <v>13997</v>
      </c>
    </row>
    <row r="34" spans="1:12" ht="15">
      <c r="A34" s="14">
        <v>30</v>
      </c>
      <c r="B34" s="15" t="s">
        <v>183</v>
      </c>
      <c r="C34" s="6" t="s">
        <v>190</v>
      </c>
      <c r="D34" s="14">
        <v>80</v>
      </c>
      <c r="E34" s="55">
        <v>3</v>
      </c>
      <c r="F34" s="14">
        <v>2005</v>
      </c>
      <c r="G34" s="43">
        <f>'Roads, 2013'!G34</f>
        <v>75000</v>
      </c>
      <c r="H34" s="43">
        <f t="shared" si="0"/>
        <v>30000</v>
      </c>
      <c r="I34" s="43">
        <f>'Roads, 2015'!J34</f>
        <v>9720</v>
      </c>
      <c r="J34" s="44">
        <f t="shared" si="1"/>
        <v>5832</v>
      </c>
      <c r="K34" s="70">
        <v>0.4</v>
      </c>
      <c r="L34" s="72">
        <f t="shared" si="2"/>
        <v>3888</v>
      </c>
    </row>
    <row r="35" spans="1:12" ht="15">
      <c r="A35" s="14">
        <v>31</v>
      </c>
      <c r="B35" s="15" t="s">
        <v>149</v>
      </c>
      <c r="C35" s="6" t="s">
        <v>190</v>
      </c>
      <c r="D35" s="14">
        <v>290</v>
      </c>
      <c r="E35" s="55">
        <v>3</v>
      </c>
      <c r="F35" s="14">
        <v>2005</v>
      </c>
      <c r="G35" s="43">
        <f>'Roads, 2013'!G35</f>
        <v>140000</v>
      </c>
      <c r="H35" s="43">
        <f t="shared" si="0"/>
        <v>56000</v>
      </c>
      <c r="I35" s="43">
        <f>'Roads, 2015'!J35</f>
        <v>18144</v>
      </c>
      <c r="J35" s="44">
        <f t="shared" si="1"/>
        <v>10886</v>
      </c>
      <c r="K35" s="70">
        <v>0.4</v>
      </c>
      <c r="L35" s="72">
        <f t="shared" si="2"/>
        <v>7258</v>
      </c>
    </row>
    <row r="36" spans="1:12" ht="15">
      <c r="A36" s="14">
        <v>32</v>
      </c>
      <c r="B36" s="15" t="s">
        <v>202</v>
      </c>
      <c r="C36" s="6" t="s">
        <v>190</v>
      </c>
      <c r="D36" s="14">
        <v>100</v>
      </c>
      <c r="E36" s="55">
        <v>3</v>
      </c>
      <c r="F36" s="14">
        <v>2005</v>
      </c>
      <c r="G36" s="43">
        <f>'Roads, 2013'!G36</f>
        <v>50000</v>
      </c>
      <c r="H36" s="43">
        <f t="shared" si="0"/>
        <v>20000</v>
      </c>
      <c r="I36" s="43">
        <f>'Roads, 2015'!J36</f>
        <v>6480</v>
      </c>
      <c r="J36" s="44">
        <f t="shared" si="1"/>
        <v>3888</v>
      </c>
      <c r="K36" s="70">
        <v>0.4</v>
      </c>
      <c r="L36" s="72">
        <f t="shared" si="2"/>
        <v>2592</v>
      </c>
    </row>
    <row r="37" spans="1:12" ht="15">
      <c r="A37" s="14">
        <v>33</v>
      </c>
      <c r="B37" s="15" t="s">
        <v>203</v>
      </c>
      <c r="C37" s="6" t="s">
        <v>190</v>
      </c>
      <c r="D37" s="14">
        <v>240</v>
      </c>
      <c r="E37" s="55">
        <v>4</v>
      </c>
      <c r="F37" s="14">
        <v>2005</v>
      </c>
      <c r="G37" s="43">
        <f>'Roads, 2013'!G37</f>
        <v>300000</v>
      </c>
      <c r="H37" s="43">
        <f t="shared" si="0"/>
        <v>120000</v>
      </c>
      <c r="I37" s="43">
        <f>'Roads, 2015'!J37</f>
        <v>38880</v>
      </c>
      <c r="J37" s="44">
        <f t="shared" si="1"/>
        <v>23328</v>
      </c>
      <c r="K37" s="70">
        <v>0.4</v>
      </c>
      <c r="L37" s="72">
        <f t="shared" si="2"/>
        <v>15552</v>
      </c>
    </row>
    <row r="38" spans="1:12" ht="15">
      <c r="A38" s="14">
        <v>34</v>
      </c>
      <c r="B38" s="15" t="s">
        <v>204</v>
      </c>
      <c r="C38" s="6" t="s">
        <v>190</v>
      </c>
      <c r="D38" s="14">
        <v>160</v>
      </c>
      <c r="E38" s="55">
        <v>3</v>
      </c>
      <c r="F38" s="14">
        <v>2005</v>
      </c>
      <c r="G38" s="43">
        <f>'Roads, 2013'!G38</f>
        <v>150000</v>
      </c>
      <c r="H38" s="43">
        <f t="shared" si="0"/>
        <v>60000</v>
      </c>
      <c r="I38" s="43">
        <f>'Roads, 2015'!J38</f>
        <v>19440</v>
      </c>
      <c r="J38" s="44">
        <f t="shared" si="1"/>
        <v>11664</v>
      </c>
      <c r="K38" s="70">
        <v>0.4</v>
      </c>
      <c r="L38" s="72">
        <f t="shared" si="2"/>
        <v>7776</v>
      </c>
    </row>
    <row r="39" spans="1:12" ht="15">
      <c r="A39" s="14">
        <v>35</v>
      </c>
      <c r="B39" s="15" t="s">
        <v>205</v>
      </c>
      <c r="C39" s="6" t="s">
        <v>190</v>
      </c>
      <c r="D39" s="14">
        <v>120</v>
      </c>
      <c r="E39" s="55">
        <v>3.6</v>
      </c>
      <c r="F39" s="14">
        <v>2005</v>
      </c>
      <c r="G39" s="43">
        <f>'Roads, 2013'!G39</f>
        <v>140000</v>
      </c>
      <c r="H39" s="43">
        <f t="shared" si="0"/>
        <v>56000</v>
      </c>
      <c r="I39" s="43">
        <f>'Roads, 2015'!J39</f>
        <v>18144</v>
      </c>
      <c r="J39" s="44">
        <f t="shared" si="1"/>
        <v>10886</v>
      </c>
      <c r="K39" s="70">
        <v>0.4</v>
      </c>
      <c r="L39" s="72">
        <f t="shared" si="2"/>
        <v>7258</v>
      </c>
    </row>
    <row r="40" spans="1:12" ht="15">
      <c r="A40" s="14">
        <v>36</v>
      </c>
      <c r="B40" s="15" t="s">
        <v>206</v>
      </c>
      <c r="C40" s="6" t="s">
        <v>190</v>
      </c>
      <c r="D40" s="14">
        <v>230</v>
      </c>
      <c r="E40" s="55">
        <v>3.6</v>
      </c>
      <c r="F40" s="14">
        <v>2005</v>
      </c>
      <c r="G40" s="43">
        <f>'Roads, 2013'!G40</f>
        <v>170000</v>
      </c>
      <c r="H40" s="43">
        <f t="shared" si="0"/>
        <v>68000</v>
      </c>
      <c r="I40" s="43">
        <f>'Roads, 2015'!J40</f>
        <v>22032</v>
      </c>
      <c r="J40" s="44">
        <f t="shared" si="1"/>
        <v>13219</v>
      </c>
      <c r="K40" s="70">
        <v>0.4</v>
      </c>
      <c r="L40" s="72">
        <f t="shared" si="2"/>
        <v>8813</v>
      </c>
    </row>
    <row r="41" spans="1:12" ht="15">
      <c r="A41" s="14">
        <v>37</v>
      </c>
      <c r="B41" s="15" t="s">
        <v>207</v>
      </c>
      <c r="C41" s="6" t="s">
        <v>190</v>
      </c>
      <c r="D41" s="14">
        <v>180</v>
      </c>
      <c r="E41" s="55">
        <v>4</v>
      </c>
      <c r="F41" s="14">
        <v>2006</v>
      </c>
      <c r="G41" s="43">
        <f>'Roads, 2013'!G41</f>
        <v>160000</v>
      </c>
      <c r="H41" s="43">
        <f t="shared" si="0"/>
        <v>64000</v>
      </c>
      <c r="I41" s="43">
        <f>'Roads, 2015'!J41</f>
        <v>20736</v>
      </c>
      <c r="J41" s="44">
        <f t="shared" si="1"/>
        <v>12442</v>
      </c>
      <c r="K41" s="70">
        <v>0.4</v>
      </c>
      <c r="L41" s="72">
        <f t="shared" si="2"/>
        <v>8294</v>
      </c>
    </row>
    <row r="42" spans="1:12" ht="15">
      <c r="A42" s="14">
        <v>38</v>
      </c>
      <c r="B42" s="15" t="s">
        <v>208</v>
      </c>
      <c r="C42" s="6" t="s">
        <v>209</v>
      </c>
      <c r="D42" s="14">
        <v>200</v>
      </c>
      <c r="E42" s="55">
        <v>4</v>
      </c>
      <c r="F42" s="14">
        <v>2006</v>
      </c>
      <c r="G42" s="43">
        <f>'Roads, 2013'!G42</f>
        <v>240000</v>
      </c>
      <c r="H42" s="43">
        <f t="shared" si="0"/>
        <v>96000</v>
      </c>
      <c r="I42" s="43">
        <f>'Roads, 2015'!J42</f>
        <v>31104</v>
      </c>
      <c r="J42" s="44">
        <f t="shared" si="1"/>
        <v>18662</v>
      </c>
      <c r="K42" s="70">
        <v>0.4</v>
      </c>
      <c r="L42" s="72">
        <f t="shared" si="2"/>
        <v>12442</v>
      </c>
    </row>
    <row r="43" spans="1:12" ht="30">
      <c r="A43" s="14">
        <v>39</v>
      </c>
      <c r="B43" s="10" t="s">
        <v>210</v>
      </c>
      <c r="C43" s="6" t="s">
        <v>190</v>
      </c>
      <c r="D43" s="14">
        <v>240</v>
      </c>
      <c r="E43" s="55">
        <v>3</v>
      </c>
      <c r="F43" s="14">
        <v>2005</v>
      </c>
      <c r="G43" s="43">
        <f>'Roads, 2013'!G43</f>
        <v>300000</v>
      </c>
      <c r="H43" s="43">
        <f t="shared" si="0"/>
        <v>120000</v>
      </c>
      <c r="I43" s="43">
        <f>'Roads, 2015'!J43</f>
        <v>38880</v>
      </c>
      <c r="J43" s="44">
        <f t="shared" si="1"/>
        <v>23328</v>
      </c>
      <c r="K43" s="70">
        <v>0.4</v>
      </c>
      <c r="L43" s="72">
        <f t="shared" si="2"/>
        <v>15552</v>
      </c>
    </row>
    <row r="44" spans="1:12" ht="15">
      <c r="A44" s="14">
        <v>40</v>
      </c>
      <c r="B44" s="10" t="s">
        <v>211</v>
      </c>
      <c r="C44" s="6" t="s">
        <v>190</v>
      </c>
      <c r="D44" s="14">
        <v>150</v>
      </c>
      <c r="E44" s="55">
        <v>4</v>
      </c>
      <c r="F44" s="14">
        <v>2005</v>
      </c>
      <c r="G44" s="43">
        <f>'Roads, 2013'!G44</f>
        <v>200000</v>
      </c>
      <c r="H44" s="43">
        <f t="shared" si="0"/>
        <v>80000</v>
      </c>
      <c r="I44" s="43">
        <f>'Roads, 2015'!J44</f>
        <v>25920</v>
      </c>
      <c r="J44" s="44">
        <f t="shared" si="1"/>
        <v>15552</v>
      </c>
      <c r="K44" s="70">
        <v>0.4</v>
      </c>
      <c r="L44" s="72">
        <f t="shared" si="2"/>
        <v>10368</v>
      </c>
    </row>
    <row r="45" spans="1:12" ht="15">
      <c r="A45" s="14">
        <v>41</v>
      </c>
      <c r="B45" s="10" t="s">
        <v>212</v>
      </c>
      <c r="C45" s="6" t="s">
        <v>190</v>
      </c>
      <c r="D45" s="14">
        <v>450</v>
      </c>
      <c r="E45" s="55">
        <v>4</v>
      </c>
      <c r="F45" s="14">
        <v>2005</v>
      </c>
      <c r="G45" s="43">
        <f>'Roads, 2013'!G45</f>
        <v>500000</v>
      </c>
      <c r="H45" s="43">
        <f t="shared" si="0"/>
        <v>200000</v>
      </c>
      <c r="I45" s="43">
        <f>'Roads, 2015'!J45</f>
        <v>64800</v>
      </c>
      <c r="J45" s="44">
        <f t="shared" si="1"/>
        <v>38880</v>
      </c>
      <c r="K45" s="70">
        <v>0.4</v>
      </c>
      <c r="L45" s="72">
        <f t="shared" si="2"/>
        <v>25920</v>
      </c>
    </row>
    <row r="46" spans="1:12" ht="15">
      <c r="A46" s="14">
        <v>42</v>
      </c>
      <c r="B46" s="10" t="s">
        <v>213</v>
      </c>
      <c r="C46" s="6" t="s">
        <v>209</v>
      </c>
      <c r="D46" s="14">
        <v>330</v>
      </c>
      <c r="E46" s="55">
        <v>4</v>
      </c>
      <c r="F46" s="14">
        <v>2005</v>
      </c>
      <c r="G46" s="43">
        <f>'Roads, 2013'!G46</f>
        <v>375000</v>
      </c>
      <c r="H46" s="43">
        <f t="shared" si="0"/>
        <v>150000</v>
      </c>
      <c r="I46" s="43">
        <f>'Roads, 2015'!J46</f>
        <v>48600</v>
      </c>
      <c r="J46" s="44">
        <f t="shared" si="1"/>
        <v>29160</v>
      </c>
      <c r="K46" s="70">
        <v>0.4</v>
      </c>
      <c r="L46" s="72">
        <f t="shared" si="2"/>
        <v>19440</v>
      </c>
    </row>
    <row r="47" spans="1:12" ht="30">
      <c r="A47" s="14">
        <v>43</v>
      </c>
      <c r="B47" s="10" t="s">
        <v>214</v>
      </c>
      <c r="C47" s="6" t="s">
        <v>190</v>
      </c>
      <c r="D47" s="14">
        <v>320</v>
      </c>
      <c r="E47" s="55">
        <v>4</v>
      </c>
      <c r="F47" s="14">
        <v>2005</v>
      </c>
      <c r="G47" s="43">
        <f>'Roads, 2013'!G47</f>
        <v>370000</v>
      </c>
      <c r="H47" s="43">
        <f t="shared" si="0"/>
        <v>148000</v>
      </c>
      <c r="I47" s="43">
        <f>'Roads, 2015'!J47</f>
        <v>47952</v>
      </c>
      <c r="J47" s="44">
        <f t="shared" si="1"/>
        <v>28771</v>
      </c>
      <c r="K47" s="70">
        <v>0.4</v>
      </c>
      <c r="L47" s="72">
        <f t="shared" si="2"/>
        <v>19181</v>
      </c>
    </row>
    <row r="48" spans="1:12" ht="15">
      <c r="A48" s="14">
        <v>44</v>
      </c>
      <c r="B48" s="10" t="s">
        <v>215</v>
      </c>
      <c r="C48" s="6" t="s">
        <v>209</v>
      </c>
      <c r="D48" s="14">
        <v>380</v>
      </c>
      <c r="E48" s="55">
        <v>4</v>
      </c>
      <c r="F48" s="14">
        <v>2005</v>
      </c>
      <c r="G48" s="43">
        <f>'Roads, 2013'!G48</f>
        <v>410000</v>
      </c>
      <c r="H48" s="43">
        <f t="shared" si="0"/>
        <v>164000</v>
      </c>
      <c r="I48" s="43">
        <f>'Roads, 2015'!J48</f>
        <v>53136</v>
      </c>
      <c r="J48" s="44">
        <f t="shared" si="1"/>
        <v>31882</v>
      </c>
      <c r="K48" s="70">
        <v>0.4</v>
      </c>
      <c r="L48" s="72">
        <f t="shared" si="2"/>
        <v>21254</v>
      </c>
    </row>
    <row r="49" spans="1:12" ht="15">
      <c r="A49" s="14">
        <v>45</v>
      </c>
      <c r="B49" s="10" t="s">
        <v>216</v>
      </c>
      <c r="C49" s="6" t="s">
        <v>190</v>
      </c>
      <c r="D49" s="14">
        <v>270</v>
      </c>
      <c r="E49" s="55">
        <v>4</v>
      </c>
      <c r="F49" s="14">
        <v>2005</v>
      </c>
      <c r="G49" s="43">
        <f>'Roads, 2013'!G49</f>
        <v>270000</v>
      </c>
      <c r="H49" s="43">
        <f t="shared" si="0"/>
        <v>108000</v>
      </c>
      <c r="I49" s="43">
        <f>'Roads, 2015'!J49</f>
        <v>34992</v>
      </c>
      <c r="J49" s="44">
        <f t="shared" si="1"/>
        <v>20995</v>
      </c>
      <c r="K49" s="70">
        <v>0.4</v>
      </c>
      <c r="L49" s="72">
        <f t="shared" si="2"/>
        <v>13997</v>
      </c>
    </row>
    <row r="50" spans="1:12" ht="15">
      <c r="A50" s="14">
        <v>46</v>
      </c>
      <c r="B50" s="10" t="s">
        <v>221</v>
      </c>
      <c r="C50" s="6" t="s">
        <v>190</v>
      </c>
      <c r="D50" s="14">
        <v>200</v>
      </c>
      <c r="E50" s="55">
        <v>3</v>
      </c>
      <c r="F50" s="14">
        <v>2005</v>
      </c>
      <c r="G50" s="43">
        <f>'Roads, 2013'!G50</f>
        <v>240000</v>
      </c>
      <c r="H50" s="43">
        <f t="shared" si="0"/>
        <v>96000</v>
      </c>
      <c r="I50" s="43">
        <f>'Roads, 2015'!J50</f>
        <v>31104</v>
      </c>
      <c r="J50" s="44">
        <f t="shared" si="1"/>
        <v>18662</v>
      </c>
      <c r="K50" s="70">
        <v>0.4</v>
      </c>
      <c r="L50" s="72">
        <f t="shared" si="2"/>
        <v>12442</v>
      </c>
    </row>
    <row r="51" spans="1:12" ht="30">
      <c r="A51" s="14">
        <v>47</v>
      </c>
      <c r="B51" s="10" t="s">
        <v>222</v>
      </c>
      <c r="C51" s="6" t="s">
        <v>190</v>
      </c>
      <c r="D51" s="14">
        <v>260</v>
      </c>
      <c r="E51" s="55">
        <v>3</v>
      </c>
      <c r="F51" s="14">
        <v>2005</v>
      </c>
      <c r="G51" s="43">
        <f>'Roads, 2013'!G51</f>
        <v>210000</v>
      </c>
      <c r="H51" s="43">
        <f t="shared" si="0"/>
        <v>84000</v>
      </c>
      <c r="I51" s="43">
        <f>'Roads, 2015'!J51</f>
        <v>27216</v>
      </c>
      <c r="J51" s="44">
        <f t="shared" si="1"/>
        <v>16330</v>
      </c>
      <c r="K51" s="70">
        <v>0.4</v>
      </c>
      <c r="L51" s="72">
        <f t="shared" si="2"/>
        <v>10886</v>
      </c>
    </row>
    <row r="52" spans="1:12" ht="15">
      <c r="A52" s="14">
        <v>48</v>
      </c>
      <c r="B52" s="10" t="s">
        <v>223</v>
      </c>
      <c r="C52" s="6" t="s">
        <v>190</v>
      </c>
      <c r="D52" s="14">
        <v>900</v>
      </c>
      <c r="E52" s="55">
        <v>3</v>
      </c>
      <c r="F52" s="14">
        <v>2006</v>
      </c>
      <c r="G52" s="43">
        <f>'Roads, 2013'!G52</f>
        <v>690000</v>
      </c>
      <c r="H52" s="43">
        <f t="shared" si="0"/>
        <v>276000</v>
      </c>
      <c r="I52" s="43">
        <f>'Roads, 2015'!J52</f>
        <v>89424</v>
      </c>
      <c r="J52" s="44">
        <f t="shared" si="1"/>
        <v>53654</v>
      </c>
      <c r="K52" s="70">
        <v>0.4</v>
      </c>
      <c r="L52" s="72">
        <f t="shared" si="2"/>
        <v>35770</v>
      </c>
    </row>
    <row r="53" spans="1:12" ht="15">
      <c r="A53" s="14">
        <v>49</v>
      </c>
      <c r="B53" s="10" t="s">
        <v>225</v>
      </c>
      <c r="C53" s="6" t="s">
        <v>209</v>
      </c>
      <c r="D53" s="14">
        <v>160</v>
      </c>
      <c r="E53" s="55">
        <v>3</v>
      </c>
      <c r="F53" s="14">
        <v>2005</v>
      </c>
      <c r="G53" s="43">
        <f>'Roads, 2013'!G53</f>
        <v>215000</v>
      </c>
      <c r="H53" s="43">
        <f t="shared" si="0"/>
        <v>86000</v>
      </c>
      <c r="I53" s="43">
        <f>'Roads, 2015'!J53</f>
        <v>27864</v>
      </c>
      <c r="J53" s="44">
        <f t="shared" si="1"/>
        <v>16718</v>
      </c>
      <c r="K53" s="70">
        <v>0.4</v>
      </c>
      <c r="L53" s="72">
        <f t="shared" si="2"/>
        <v>11146</v>
      </c>
    </row>
    <row r="54" spans="1:12" ht="15">
      <c r="A54" s="14">
        <v>50</v>
      </c>
      <c r="B54" s="10" t="s">
        <v>227</v>
      </c>
      <c r="C54" s="6" t="s">
        <v>190</v>
      </c>
      <c r="D54" s="14">
        <v>130</v>
      </c>
      <c r="E54" s="55">
        <v>4</v>
      </c>
      <c r="F54" s="14">
        <v>2006</v>
      </c>
      <c r="G54" s="43">
        <f>'Roads, 2013'!G54</f>
        <v>130000</v>
      </c>
      <c r="H54" s="43">
        <f t="shared" si="0"/>
        <v>52000</v>
      </c>
      <c r="I54" s="43">
        <f>'Roads, 2015'!J54</f>
        <v>16848</v>
      </c>
      <c r="J54" s="44">
        <f t="shared" si="1"/>
        <v>10109</v>
      </c>
      <c r="K54" s="70">
        <v>0.4</v>
      </c>
      <c r="L54" s="72">
        <f t="shared" si="2"/>
        <v>6739</v>
      </c>
    </row>
    <row r="55" spans="1:12" ht="15">
      <c r="A55" s="14">
        <v>51</v>
      </c>
      <c r="B55" s="10" t="s">
        <v>228</v>
      </c>
      <c r="C55" s="6" t="s">
        <v>190</v>
      </c>
      <c r="D55" s="14">
        <v>850</v>
      </c>
      <c r="E55" s="55">
        <v>3</v>
      </c>
      <c r="F55" s="14">
        <v>2006</v>
      </c>
      <c r="G55" s="43">
        <f>'Roads, 2013'!G55</f>
        <v>570000</v>
      </c>
      <c r="H55" s="43">
        <f t="shared" si="0"/>
        <v>228000</v>
      </c>
      <c r="I55" s="43">
        <f>'Roads, 2015'!J55</f>
        <v>73872</v>
      </c>
      <c r="J55" s="44">
        <f t="shared" si="1"/>
        <v>44323</v>
      </c>
      <c r="K55" s="70">
        <v>0.4</v>
      </c>
      <c r="L55" s="72">
        <f t="shared" si="2"/>
        <v>29549</v>
      </c>
    </row>
    <row r="56" spans="1:12" ht="15">
      <c r="A56" s="14">
        <v>52</v>
      </c>
      <c r="B56" s="10" t="s">
        <v>232</v>
      </c>
      <c r="C56" s="6" t="s">
        <v>190</v>
      </c>
      <c r="D56" s="14">
        <v>230</v>
      </c>
      <c r="E56" s="55">
        <v>3</v>
      </c>
      <c r="F56" s="14">
        <v>2007</v>
      </c>
      <c r="G56" s="43">
        <f>'Roads, 2013'!G56</f>
        <v>260000</v>
      </c>
      <c r="H56" s="43">
        <f t="shared" si="0"/>
        <v>104000</v>
      </c>
      <c r="I56" s="43">
        <f>'Roads, 2015'!J56</f>
        <v>33696</v>
      </c>
      <c r="J56" s="44">
        <f t="shared" si="1"/>
        <v>20218</v>
      </c>
      <c r="K56" s="70">
        <v>0.4</v>
      </c>
      <c r="L56" s="72">
        <f t="shared" si="2"/>
        <v>13478</v>
      </c>
    </row>
    <row r="57" spans="1:12" ht="15">
      <c r="A57" s="14">
        <v>53</v>
      </c>
      <c r="B57" s="10" t="s">
        <v>203</v>
      </c>
      <c r="C57" s="6" t="s">
        <v>190</v>
      </c>
      <c r="D57" s="14">
        <v>240</v>
      </c>
      <c r="E57" s="55">
        <v>4</v>
      </c>
      <c r="F57" s="14">
        <v>2007</v>
      </c>
      <c r="G57" s="43">
        <f>'Roads, 2013'!G57</f>
        <v>400000</v>
      </c>
      <c r="H57" s="43">
        <f t="shared" si="0"/>
        <v>160000</v>
      </c>
      <c r="I57" s="43">
        <f>'Roads, 2015'!J57</f>
        <v>51840</v>
      </c>
      <c r="J57" s="44">
        <f t="shared" si="1"/>
        <v>31104</v>
      </c>
      <c r="K57" s="70">
        <v>0.4</v>
      </c>
      <c r="L57" s="72">
        <f t="shared" si="2"/>
        <v>20736</v>
      </c>
    </row>
    <row r="58" spans="1:12" ht="15">
      <c r="A58" s="14">
        <v>54</v>
      </c>
      <c r="B58" s="10" t="s">
        <v>234</v>
      </c>
      <c r="C58" s="6" t="s">
        <v>190</v>
      </c>
      <c r="D58" s="14">
        <v>230</v>
      </c>
      <c r="E58" s="55">
        <v>3.6</v>
      </c>
      <c r="F58" s="14">
        <v>2007</v>
      </c>
      <c r="G58" s="43">
        <f>'Roads, 2013'!G58</f>
        <v>290000</v>
      </c>
      <c r="H58" s="43">
        <f t="shared" si="0"/>
        <v>116000</v>
      </c>
      <c r="I58" s="43">
        <f>'Roads, 2015'!J58</f>
        <v>37584</v>
      </c>
      <c r="J58" s="44">
        <f t="shared" si="1"/>
        <v>22550</v>
      </c>
      <c r="K58" s="70">
        <v>0.4</v>
      </c>
      <c r="L58" s="72">
        <f t="shared" si="2"/>
        <v>15034</v>
      </c>
    </row>
    <row r="59" spans="1:12" ht="15">
      <c r="A59" s="14">
        <v>55</v>
      </c>
      <c r="B59" s="10" t="s">
        <v>236</v>
      </c>
      <c r="C59" s="6" t="s">
        <v>190</v>
      </c>
      <c r="D59" s="14">
        <v>90</v>
      </c>
      <c r="E59" s="55">
        <v>4</v>
      </c>
      <c r="F59" s="14">
        <v>2007</v>
      </c>
      <c r="G59" s="43">
        <f>'Roads, 2013'!G59</f>
        <v>145000</v>
      </c>
      <c r="H59" s="43">
        <f t="shared" si="0"/>
        <v>58000</v>
      </c>
      <c r="I59" s="43">
        <f>'Roads, 2015'!J59</f>
        <v>18792</v>
      </c>
      <c r="J59" s="44">
        <f t="shared" si="1"/>
        <v>11275</v>
      </c>
      <c r="K59" s="70">
        <v>0.4</v>
      </c>
      <c r="L59" s="72">
        <f t="shared" si="2"/>
        <v>7517</v>
      </c>
    </row>
    <row r="60" spans="1:12" ht="15">
      <c r="A60" s="14">
        <v>56</v>
      </c>
      <c r="B60" s="10" t="s">
        <v>164</v>
      </c>
      <c r="C60" s="6" t="s">
        <v>190</v>
      </c>
      <c r="D60" s="14">
        <v>320</v>
      </c>
      <c r="E60" s="55">
        <v>3</v>
      </c>
      <c r="F60" s="14">
        <v>2007</v>
      </c>
      <c r="G60" s="43">
        <f>'Roads, 2013'!G60</f>
        <v>400000</v>
      </c>
      <c r="H60" s="43">
        <f t="shared" si="0"/>
        <v>160000</v>
      </c>
      <c r="I60" s="43">
        <f>'Roads, 2015'!J60</f>
        <v>51840</v>
      </c>
      <c r="J60" s="44">
        <f t="shared" si="1"/>
        <v>31104</v>
      </c>
      <c r="K60" s="70">
        <v>0.4</v>
      </c>
      <c r="L60" s="72">
        <f t="shared" si="2"/>
        <v>20736</v>
      </c>
    </row>
    <row r="61" spans="1:12" ht="15">
      <c r="A61" s="14">
        <v>57</v>
      </c>
      <c r="B61" s="10" t="s">
        <v>240</v>
      </c>
      <c r="C61" s="6" t="s">
        <v>190</v>
      </c>
      <c r="D61" s="14">
        <v>140</v>
      </c>
      <c r="E61" s="55">
        <v>3.6</v>
      </c>
      <c r="F61" s="14">
        <v>2007</v>
      </c>
      <c r="G61" s="43">
        <f>'Roads, 2013'!G61</f>
        <v>250000</v>
      </c>
      <c r="H61" s="43">
        <f t="shared" si="0"/>
        <v>100000</v>
      </c>
      <c r="I61" s="43">
        <f>'Roads, 2015'!J61</f>
        <v>32400</v>
      </c>
      <c r="J61" s="44">
        <f t="shared" si="1"/>
        <v>19440</v>
      </c>
      <c r="K61" s="70">
        <v>0.4</v>
      </c>
      <c r="L61" s="72">
        <f t="shared" si="2"/>
        <v>12960</v>
      </c>
    </row>
    <row r="62" spans="1:12" ht="15">
      <c r="A62" s="14">
        <v>58</v>
      </c>
      <c r="B62" s="10" t="s">
        <v>241</v>
      </c>
      <c r="C62" s="6" t="s">
        <v>209</v>
      </c>
      <c r="D62" s="14">
        <v>320</v>
      </c>
      <c r="E62" s="55">
        <v>3</v>
      </c>
      <c r="F62" s="14">
        <v>2007</v>
      </c>
      <c r="G62" s="43">
        <f>'Roads, 2013'!G62</f>
        <v>350000</v>
      </c>
      <c r="H62" s="43">
        <f t="shared" si="0"/>
        <v>140000</v>
      </c>
      <c r="I62" s="43">
        <f>'Roads, 2015'!J62</f>
        <v>45360</v>
      </c>
      <c r="J62" s="44">
        <f t="shared" si="1"/>
        <v>27216</v>
      </c>
      <c r="K62" s="70">
        <v>0.4</v>
      </c>
      <c r="L62" s="72">
        <f t="shared" si="2"/>
        <v>18144</v>
      </c>
    </row>
    <row r="63" spans="1:12" ht="15">
      <c r="A63" s="14">
        <v>59</v>
      </c>
      <c r="B63" s="10" t="s">
        <v>243</v>
      </c>
      <c r="C63" s="6" t="s">
        <v>190</v>
      </c>
      <c r="D63" s="14">
        <v>430</v>
      </c>
      <c r="E63" s="55">
        <v>3</v>
      </c>
      <c r="F63" s="14">
        <v>2007</v>
      </c>
      <c r="G63" s="43">
        <f>'Roads, 2013'!G63</f>
        <v>500000</v>
      </c>
      <c r="H63" s="43">
        <f t="shared" si="0"/>
        <v>200000</v>
      </c>
      <c r="I63" s="43">
        <f>'Roads, 2015'!J63</f>
        <v>64800</v>
      </c>
      <c r="J63" s="44">
        <f t="shared" si="1"/>
        <v>38880</v>
      </c>
      <c r="K63" s="70">
        <v>0.4</v>
      </c>
      <c r="L63" s="72">
        <f t="shared" si="2"/>
        <v>25920</v>
      </c>
    </row>
    <row r="64" spans="1:12" ht="15">
      <c r="A64" s="14">
        <v>60</v>
      </c>
      <c r="B64" s="10" t="s">
        <v>244</v>
      </c>
      <c r="C64" s="6" t="s">
        <v>190</v>
      </c>
      <c r="D64" s="14">
        <v>180</v>
      </c>
      <c r="E64" s="55">
        <v>4</v>
      </c>
      <c r="F64" s="14">
        <v>2007</v>
      </c>
      <c r="G64" s="43">
        <f>'Roads, 2013'!G64</f>
        <v>220000</v>
      </c>
      <c r="H64" s="43">
        <f t="shared" si="0"/>
        <v>88000</v>
      </c>
      <c r="I64" s="43">
        <f>'Roads, 2015'!J64</f>
        <v>28512</v>
      </c>
      <c r="J64" s="44">
        <f t="shared" si="1"/>
        <v>17107</v>
      </c>
      <c r="K64" s="70">
        <v>0.4</v>
      </c>
      <c r="L64" s="72">
        <f t="shared" si="2"/>
        <v>11405</v>
      </c>
    </row>
    <row r="65" spans="1:12" ht="15">
      <c r="A65" s="14">
        <v>61</v>
      </c>
      <c r="B65" s="10" t="s">
        <v>226</v>
      </c>
      <c r="C65" s="6" t="s">
        <v>190</v>
      </c>
      <c r="D65" s="14">
        <v>140</v>
      </c>
      <c r="E65" s="55">
        <v>4</v>
      </c>
      <c r="F65" s="14">
        <v>2007</v>
      </c>
      <c r="G65" s="43">
        <f>'Roads, 2013'!G65</f>
        <v>180000</v>
      </c>
      <c r="H65" s="43">
        <f t="shared" si="0"/>
        <v>72000</v>
      </c>
      <c r="I65" s="43">
        <f>'Roads, 2015'!J65</f>
        <v>23328</v>
      </c>
      <c r="J65" s="44">
        <f t="shared" si="1"/>
        <v>13997</v>
      </c>
      <c r="K65" s="70">
        <v>0.4</v>
      </c>
      <c r="L65" s="72">
        <f t="shared" si="2"/>
        <v>9331</v>
      </c>
    </row>
    <row r="66" spans="1:12" ht="15">
      <c r="A66" s="14">
        <v>62</v>
      </c>
      <c r="B66" s="10" t="s">
        <v>249</v>
      </c>
      <c r="C66" s="6" t="s">
        <v>209</v>
      </c>
      <c r="D66" s="14">
        <v>360</v>
      </c>
      <c r="E66" s="55">
        <v>3.6</v>
      </c>
      <c r="F66" s="14">
        <v>2007</v>
      </c>
      <c r="G66" s="43">
        <f>'Roads, 2013'!G66</f>
        <v>350000</v>
      </c>
      <c r="H66" s="43">
        <f t="shared" si="0"/>
        <v>140000</v>
      </c>
      <c r="I66" s="43">
        <f>'Roads, 2015'!J66</f>
        <v>45360</v>
      </c>
      <c r="J66" s="44">
        <f t="shared" si="1"/>
        <v>27216</v>
      </c>
      <c r="K66" s="70">
        <v>0.4</v>
      </c>
      <c r="L66" s="72">
        <f t="shared" si="2"/>
        <v>18144</v>
      </c>
    </row>
    <row r="67" spans="1:12" ht="15">
      <c r="A67" s="14">
        <v>63</v>
      </c>
      <c r="B67" s="10" t="s">
        <v>252</v>
      </c>
      <c r="C67" s="6" t="s">
        <v>190</v>
      </c>
      <c r="D67" s="14">
        <v>200</v>
      </c>
      <c r="E67" s="55">
        <v>4</v>
      </c>
      <c r="F67" s="14">
        <v>2007</v>
      </c>
      <c r="G67" s="43">
        <f>'Roads, 2013'!G67</f>
        <v>250000</v>
      </c>
      <c r="H67" s="43">
        <f t="shared" si="0"/>
        <v>100000</v>
      </c>
      <c r="I67" s="43">
        <f>'Roads, 2015'!J67</f>
        <v>32400</v>
      </c>
      <c r="J67" s="44">
        <f t="shared" si="1"/>
        <v>19440</v>
      </c>
      <c r="K67" s="70">
        <v>0.4</v>
      </c>
      <c r="L67" s="72">
        <f t="shared" si="2"/>
        <v>12960</v>
      </c>
    </row>
    <row r="68" spans="1:12" ht="15">
      <c r="A68" s="14">
        <v>64</v>
      </c>
      <c r="B68" s="10" t="s">
        <v>253</v>
      </c>
      <c r="C68" s="6" t="s">
        <v>209</v>
      </c>
      <c r="D68" s="14">
        <v>240</v>
      </c>
      <c r="E68" s="55">
        <v>4</v>
      </c>
      <c r="F68" s="14">
        <v>2007</v>
      </c>
      <c r="G68" s="43">
        <f>'Roads, 2013'!G68</f>
        <v>430000</v>
      </c>
      <c r="H68" s="43">
        <f t="shared" si="0"/>
        <v>172000</v>
      </c>
      <c r="I68" s="43">
        <f>'Roads, 2015'!J68</f>
        <v>55728</v>
      </c>
      <c r="J68" s="44">
        <f t="shared" si="1"/>
        <v>33437</v>
      </c>
      <c r="K68" s="70">
        <v>0.4</v>
      </c>
      <c r="L68" s="72">
        <f t="shared" si="2"/>
        <v>22291</v>
      </c>
    </row>
    <row r="69" spans="1:12" ht="15">
      <c r="A69" s="14">
        <v>65</v>
      </c>
      <c r="B69" s="10" t="s">
        <v>253</v>
      </c>
      <c r="C69" s="6" t="s">
        <v>190</v>
      </c>
      <c r="D69" s="14">
        <v>220</v>
      </c>
      <c r="E69" s="55">
        <v>4</v>
      </c>
      <c r="F69" s="14">
        <v>2007</v>
      </c>
      <c r="G69" s="43">
        <f>'Roads, 2013'!G69</f>
        <v>400000</v>
      </c>
      <c r="H69" s="43">
        <f t="shared" si="0"/>
        <v>160000</v>
      </c>
      <c r="I69" s="43">
        <f>'Roads, 2015'!J69</f>
        <v>51840</v>
      </c>
      <c r="J69" s="44">
        <f t="shared" si="1"/>
        <v>31104</v>
      </c>
      <c r="K69" s="70">
        <v>0.4</v>
      </c>
      <c r="L69" s="72">
        <f t="shared" si="2"/>
        <v>20736</v>
      </c>
    </row>
    <row r="70" spans="1:12" ht="15">
      <c r="A70" s="14">
        <v>66</v>
      </c>
      <c r="B70" s="10" t="s">
        <v>243</v>
      </c>
      <c r="C70" s="6" t="s">
        <v>190</v>
      </c>
      <c r="D70" s="14">
        <v>100</v>
      </c>
      <c r="E70" s="55">
        <v>4</v>
      </c>
      <c r="F70" s="14">
        <v>2008</v>
      </c>
      <c r="G70" s="43">
        <f>'Roads, 2013'!G70</f>
        <v>200000</v>
      </c>
      <c r="H70" s="43">
        <f aca="true" t="shared" si="3" ref="H70:H125">G70*K70</f>
        <v>80000</v>
      </c>
      <c r="I70" s="43">
        <f>'Roads, 2015'!J70</f>
        <v>25920</v>
      </c>
      <c r="J70" s="44">
        <f aca="true" t="shared" si="4" ref="J70:J125">I70-L70</f>
        <v>15552</v>
      </c>
      <c r="K70" s="70">
        <v>0.4</v>
      </c>
      <c r="L70" s="72">
        <f aca="true" t="shared" si="5" ref="L70:L133">ROUND(I70*K70,)</f>
        <v>10368</v>
      </c>
    </row>
    <row r="71" spans="1:12" ht="15">
      <c r="A71" s="14">
        <v>67</v>
      </c>
      <c r="B71" s="10" t="s">
        <v>17</v>
      </c>
      <c r="C71" s="6" t="s">
        <v>209</v>
      </c>
      <c r="D71" s="14">
        <v>330</v>
      </c>
      <c r="E71" s="55">
        <v>6</v>
      </c>
      <c r="F71" s="14">
        <v>2008</v>
      </c>
      <c r="G71" s="43">
        <f>'Roads, 2013'!G71</f>
        <v>950000</v>
      </c>
      <c r="H71" s="43">
        <f t="shared" si="3"/>
        <v>380000</v>
      </c>
      <c r="I71" s="43">
        <f>'Roads, 2015'!J71</f>
        <v>123120</v>
      </c>
      <c r="J71" s="44">
        <f t="shared" si="4"/>
        <v>73872</v>
      </c>
      <c r="K71" s="70">
        <v>0.4</v>
      </c>
      <c r="L71" s="72">
        <f t="shared" si="5"/>
        <v>49248</v>
      </c>
    </row>
    <row r="72" spans="1:12" ht="15">
      <c r="A72" s="14">
        <v>68</v>
      </c>
      <c r="B72" s="10" t="s">
        <v>233</v>
      </c>
      <c r="C72" s="6" t="s">
        <v>209</v>
      </c>
      <c r="D72" s="14">
        <v>330</v>
      </c>
      <c r="E72" s="55">
        <v>4</v>
      </c>
      <c r="F72" s="14">
        <v>2009</v>
      </c>
      <c r="G72" s="43">
        <f>'Roads, 2013'!G72</f>
        <v>380000</v>
      </c>
      <c r="H72" s="43">
        <f t="shared" si="3"/>
        <v>152000</v>
      </c>
      <c r="I72" s="43">
        <f>'Roads, 2015'!J72</f>
        <v>49248</v>
      </c>
      <c r="J72" s="44">
        <f t="shared" si="4"/>
        <v>29549</v>
      </c>
      <c r="K72" s="70">
        <v>0.4</v>
      </c>
      <c r="L72" s="72">
        <f t="shared" si="5"/>
        <v>19699</v>
      </c>
    </row>
    <row r="73" spans="1:12" ht="15">
      <c r="A73" s="14">
        <v>69</v>
      </c>
      <c r="B73" s="10" t="s">
        <v>148</v>
      </c>
      <c r="C73" s="6" t="s">
        <v>190</v>
      </c>
      <c r="D73" s="14">
        <v>430</v>
      </c>
      <c r="E73" s="55">
        <v>4</v>
      </c>
      <c r="F73" s="14">
        <v>2009</v>
      </c>
      <c r="G73" s="43">
        <f>'Roads, 2013'!G73</f>
        <v>470000</v>
      </c>
      <c r="H73" s="43">
        <f t="shared" si="3"/>
        <v>188000</v>
      </c>
      <c r="I73" s="43">
        <f>'Roads, 2015'!J73</f>
        <v>60912</v>
      </c>
      <c r="J73" s="44">
        <f t="shared" si="4"/>
        <v>36547</v>
      </c>
      <c r="K73" s="70">
        <v>0.4</v>
      </c>
      <c r="L73" s="72">
        <f t="shared" si="5"/>
        <v>24365</v>
      </c>
    </row>
    <row r="74" spans="1:12" ht="15">
      <c r="A74" s="14">
        <v>70</v>
      </c>
      <c r="B74" s="10" t="s">
        <v>255</v>
      </c>
      <c r="C74" s="6" t="s">
        <v>209</v>
      </c>
      <c r="D74" s="14">
        <v>160</v>
      </c>
      <c r="E74" s="55">
        <v>4</v>
      </c>
      <c r="F74" s="14">
        <v>2009</v>
      </c>
      <c r="G74" s="43">
        <f>'Roads, 2013'!G74</f>
        <v>260000</v>
      </c>
      <c r="H74" s="43">
        <f t="shared" si="3"/>
        <v>104000</v>
      </c>
      <c r="I74" s="43">
        <f>'Roads, 2015'!J74</f>
        <v>33696</v>
      </c>
      <c r="J74" s="44">
        <f t="shared" si="4"/>
        <v>20218</v>
      </c>
      <c r="K74" s="70">
        <v>0.4</v>
      </c>
      <c r="L74" s="72">
        <f t="shared" si="5"/>
        <v>13478</v>
      </c>
    </row>
    <row r="75" spans="1:12" ht="15">
      <c r="A75" s="14">
        <v>71</v>
      </c>
      <c r="B75" s="10" t="s">
        <v>256</v>
      </c>
      <c r="C75" s="6" t="s">
        <v>209</v>
      </c>
      <c r="D75" s="14">
        <v>220</v>
      </c>
      <c r="E75" s="55">
        <v>4</v>
      </c>
      <c r="F75" s="14">
        <v>2009</v>
      </c>
      <c r="G75" s="43">
        <f>'Roads, 2013'!G75</f>
        <v>320000</v>
      </c>
      <c r="H75" s="43">
        <f t="shared" si="3"/>
        <v>128000</v>
      </c>
      <c r="I75" s="43">
        <f>'Roads, 2015'!J75</f>
        <v>41472</v>
      </c>
      <c r="J75" s="44">
        <f t="shared" si="4"/>
        <v>24883</v>
      </c>
      <c r="K75" s="70">
        <v>0.4</v>
      </c>
      <c r="L75" s="72">
        <f t="shared" si="5"/>
        <v>16589</v>
      </c>
    </row>
    <row r="76" spans="1:12" ht="15">
      <c r="A76" s="14">
        <v>72</v>
      </c>
      <c r="B76" s="10" t="s">
        <v>257</v>
      </c>
      <c r="C76" s="6" t="s">
        <v>190</v>
      </c>
      <c r="D76" s="14">
        <v>150</v>
      </c>
      <c r="E76" s="55">
        <v>3</v>
      </c>
      <c r="F76" s="14">
        <v>2009</v>
      </c>
      <c r="G76" s="43">
        <f>'Roads, 2013'!G76</f>
        <v>200000</v>
      </c>
      <c r="H76" s="43">
        <f t="shared" si="3"/>
        <v>80000</v>
      </c>
      <c r="I76" s="43">
        <f>'Roads, 2015'!J76</f>
        <v>25920</v>
      </c>
      <c r="J76" s="44">
        <f t="shared" si="4"/>
        <v>15552</v>
      </c>
      <c r="K76" s="70">
        <v>0.4</v>
      </c>
      <c r="L76" s="72">
        <f t="shared" si="5"/>
        <v>10368</v>
      </c>
    </row>
    <row r="77" spans="1:12" ht="15">
      <c r="A77" s="14">
        <v>73</v>
      </c>
      <c r="B77" s="10" t="s">
        <v>258</v>
      </c>
      <c r="C77" s="6" t="s">
        <v>209</v>
      </c>
      <c r="D77" s="14">
        <v>230</v>
      </c>
      <c r="E77" s="55">
        <v>4</v>
      </c>
      <c r="F77" s="14">
        <v>2009</v>
      </c>
      <c r="G77" s="43">
        <f>'Roads, 2013'!G77</f>
        <v>320000</v>
      </c>
      <c r="H77" s="43">
        <f t="shared" si="3"/>
        <v>128000</v>
      </c>
      <c r="I77" s="43">
        <f>'Roads, 2015'!J77</f>
        <v>41472</v>
      </c>
      <c r="J77" s="44">
        <f t="shared" si="4"/>
        <v>24883</v>
      </c>
      <c r="K77" s="70">
        <v>0.4</v>
      </c>
      <c r="L77" s="72">
        <f t="shared" si="5"/>
        <v>16589</v>
      </c>
    </row>
    <row r="78" spans="1:12" ht="15">
      <c r="A78" s="14">
        <v>74</v>
      </c>
      <c r="B78" s="10" t="s">
        <v>254</v>
      </c>
      <c r="C78" s="6" t="s">
        <v>190</v>
      </c>
      <c r="D78" s="14">
        <v>170</v>
      </c>
      <c r="E78" s="55">
        <v>4</v>
      </c>
      <c r="F78" s="14">
        <v>2009</v>
      </c>
      <c r="G78" s="43">
        <f>'Roads, 2013'!G78</f>
        <v>300000</v>
      </c>
      <c r="H78" s="43">
        <f t="shared" si="3"/>
        <v>120000</v>
      </c>
      <c r="I78" s="43">
        <f>'Roads, 2015'!J78</f>
        <v>38880</v>
      </c>
      <c r="J78" s="44">
        <f t="shared" si="4"/>
        <v>23328</v>
      </c>
      <c r="K78" s="70">
        <v>0.4</v>
      </c>
      <c r="L78" s="72">
        <f t="shared" si="5"/>
        <v>15552</v>
      </c>
    </row>
    <row r="79" spans="1:12" ht="15">
      <c r="A79" s="14">
        <v>75</v>
      </c>
      <c r="B79" s="10" t="s">
        <v>191</v>
      </c>
      <c r="C79" s="6" t="s">
        <v>209</v>
      </c>
      <c r="D79" s="14">
        <v>240</v>
      </c>
      <c r="E79" s="55">
        <v>4</v>
      </c>
      <c r="F79" s="14">
        <v>2009</v>
      </c>
      <c r="G79" s="43">
        <f>'Roads, 2013'!G79</f>
        <v>370000</v>
      </c>
      <c r="H79" s="43">
        <f t="shared" si="3"/>
        <v>148000</v>
      </c>
      <c r="I79" s="43">
        <f>'Roads, 2015'!J79</f>
        <v>47952</v>
      </c>
      <c r="J79" s="44">
        <f t="shared" si="4"/>
        <v>28771</v>
      </c>
      <c r="K79" s="70">
        <v>0.4</v>
      </c>
      <c r="L79" s="72">
        <f t="shared" si="5"/>
        <v>19181</v>
      </c>
    </row>
    <row r="80" spans="1:12" ht="15">
      <c r="A80" s="14">
        <v>76</v>
      </c>
      <c r="B80" s="10" t="s">
        <v>252</v>
      </c>
      <c r="C80" s="6" t="s">
        <v>190</v>
      </c>
      <c r="D80" s="14">
        <v>120</v>
      </c>
      <c r="E80" s="55">
        <v>4</v>
      </c>
      <c r="F80" s="14">
        <v>2010</v>
      </c>
      <c r="G80" s="43">
        <f>'Roads, 2013'!G80</f>
        <v>180000</v>
      </c>
      <c r="H80" s="43">
        <f t="shared" si="3"/>
        <v>72000</v>
      </c>
      <c r="I80" s="43">
        <f>'Roads, 2015'!J80</f>
        <v>23328</v>
      </c>
      <c r="J80" s="44">
        <f t="shared" si="4"/>
        <v>13997</v>
      </c>
      <c r="K80" s="70">
        <v>0.4</v>
      </c>
      <c r="L80" s="72">
        <f t="shared" si="5"/>
        <v>9331</v>
      </c>
    </row>
    <row r="81" spans="1:12" ht="15">
      <c r="A81" s="14">
        <v>77</v>
      </c>
      <c r="B81" s="10" t="s">
        <v>203</v>
      </c>
      <c r="C81" s="6" t="s">
        <v>190</v>
      </c>
      <c r="D81" s="14">
        <v>120</v>
      </c>
      <c r="E81" s="55">
        <v>4</v>
      </c>
      <c r="F81" s="14">
        <v>2010</v>
      </c>
      <c r="G81" s="43">
        <f>'Roads, 2013'!G81</f>
        <v>180000</v>
      </c>
      <c r="H81" s="43">
        <f t="shared" si="3"/>
        <v>72000</v>
      </c>
      <c r="I81" s="43">
        <f>'Roads, 2015'!J81</f>
        <v>23328</v>
      </c>
      <c r="J81" s="44">
        <f t="shared" si="4"/>
        <v>13997</v>
      </c>
      <c r="K81" s="70">
        <v>0.4</v>
      </c>
      <c r="L81" s="72">
        <f t="shared" si="5"/>
        <v>9331</v>
      </c>
    </row>
    <row r="82" spans="1:12" ht="15">
      <c r="A82" s="14">
        <v>78</v>
      </c>
      <c r="B82" s="10" t="s">
        <v>149</v>
      </c>
      <c r="C82" s="6" t="s">
        <v>190</v>
      </c>
      <c r="D82" s="14">
        <v>360</v>
      </c>
      <c r="E82" s="55">
        <v>3.6</v>
      </c>
      <c r="F82" s="14">
        <v>2010</v>
      </c>
      <c r="G82" s="43">
        <f>'Roads, 2013'!G82</f>
        <v>310000</v>
      </c>
      <c r="H82" s="43">
        <f t="shared" si="3"/>
        <v>124000</v>
      </c>
      <c r="I82" s="43">
        <f>'Roads, 2015'!J82</f>
        <v>40176</v>
      </c>
      <c r="J82" s="44">
        <f t="shared" si="4"/>
        <v>24106</v>
      </c>
      <c r="K82" s="70">
        <v>0.4</v>
      </c>
      <c r="L82" s="72">
        <f t="shared" si="5"/>
        <v>16070</v>
      </c>
    </row>
    <row r="83" spans="1:12" ht="15">
      <c r="A83" s="14">
        <v>79</v>
      </c>
      <c r="B83" s="10" t="s">
        <v>271</v>
      </c>
      <c r="C83" s="6" t="s">
        <v>190</v>
      </c>
      <c r="D83" s="14">
        <v>260</v>
      </c>
      <c r="E83" s="55">
        <v>3</v>
      </c>
      <c r="F83" s="14">
        <v>2010</v>
      </c>
      <c r="G83" s="43">
        <f>'Roads, 2013'!G83</f>
        <v>160000</v>
      </c>
      <c r="H83" s="43">
        <f t="shared" si="3"/>
        <v>64000</v>
      </c>
      <c r="I83" s="43">
        <f>'Roads, 2015'!J83</f>
        <v>20736</v>
      </c>
      <c r="J83" s="44">
        <f t="shared" si="4"/>
        <v>12442</v>
      </c>
      <c r="K83" s="70">
        <v>0.4</v>
      </c>
      <c r="L83" s="72">
        <f t="shared" si="5"/>
        <v>8294</v>
      </c>
    </row>
    <row r="84" spans="1:12" ht="15">
      <c r="A84" s="14">
        <v>80</v>
      </c>
      <c r="B84" s="10" t="s">
        <v>146</v>
      </c>
      <c r="C84" s="6" t="s">
        <v>190</v>
      </c>
      <c r="D84" s="14">
        <v>520</v>
      </c>
      <c r="E84" s="55">
        <v>3</v>
      </c>
      <c r="F84" s="14">
        <v>2010</v>
      </c>
      <c r="G84" s="43">
        <f>'Roads, 2013'!G84</f>
        <v>300000</v>
      </c>
      <c r="H84" s="43">
        <f t="shared" si="3"/>
        <v>120000</v>
      </c>
      <c r="I84" s="43">
        <f>'Roads, 2015'!J84</f>
        <v>38880</v>
      </c>
      <c r="J84" s="44">
        <f t="shared" si="4"/>
        <v>23328</v>
      </c>
      <c r="K84" s="70">
        <v>0.4</v>
      </c>
      <c r="L84" s="72">
        <f t="shared" si="5"/>
        <v>15552</v>
      </c>
    </row>
    <row r="85" spans="1:12" ht="15">
      <c r="A85" s="14">
        <v>81</v>
      </c>
      <c r="B85" s="10" t="s">
        <v>272</v>
      </c>
      <c r="C85" s="6" t="s">
        <v>190</v>
      </c>
      <c r="D85" s="14">
        <v>320</v>
      </c>
      <c r="E85" s="55">
        <v>3</v>
      </c>
      <c r="F85" s="14">
        <v>2010</v>
      </c>
      <c r="G85" s="43">
        <f>'Roads, 2013'!G85</f>
        <v>190000</v>
      </c>
      <c r="H85" s="43">
        <f t="shared" si="3"/>
        <v>76000</v>
      </c>
      <c r="I85" s="43">
        <f>'Roads, 2015'!J85</f>
        <v>24624</v>
      </c>
      <c r="J85" s="44">
        <f t="shared" si="4"/>
        <v>14774</v>
      </c>
      <c r="K85" s="70">
        <v>0.4</v>
      </c>
      <c r="L85" s="72">
        <f t="shared" si="5"/>
        <v>9850</v>
      </c>
    </row>
    <row r="86" spans="1:12" ht="15">
      <c r="A86" s="14">
        <v>82</v>
      </c>
      <c r="B86" s="10" t="s">
        <v>273</v>
      </c>
      <c r="C86" s="6" t="s">
        <v>190</v>
      </c>
      <c r="D86" s="14">
        <v>180</v>
      </c>
      <c r="E86" s="55">
        <v>3</v>
      </c>
      <c r="F86" s="14">
        <v>2010</v>
      </c>
      <c r="G86" s="43">
        <f>'Roads, 2013'!G86</f>
        <v>125000</v>
      </c>
      <c r="H86" s="43">
        <f t="shared" si="3"/>
        <v>50000</v>
      </c>
      <c r="I86" s="43">
        <f>'Roads, 2015'!J86</f>
        <v>16200</v>
      </c>
      <c r="J86" s="44">
        <f t="shared" si="4"/>
        <v>9720</v>
      </c>
      <c r="K86" s="70">
        <v>0.4</v>
      </c>
      <c r="L86" s="72">
        <f t="shared" si="5"/>
        <v>6480</v>
      </c>
    </row>
    <row r="87" spans="1:12" ht="15">
      <c r="A87" s="14">
        <v>83</v>
      </c>
      <c r="B87" s="10" t="s">
        <v>274</v>
      </c>
      <c r="C87" s="6" t="s">
        <v>190</v>
      </c>
      <c r="D87" s="14">
        <v>370</v>
      </c>
      <c r="E87" s="55">
        <v>3</v>
      </c>
      <c r="F87" s="14">
        <v>2010</v>
      </c>
      <c r="G87" s="43">
        <f>'Roads, 2013'!G87</f>
        <v>255000</v>
      </c>
      <c r="H87" s="43">
        <f t="shared" si="3"/>
        <v>102000</v>
      </c>
      <c r="I87" s="43">
        <f>'Roads, 2015'!J87</f>
        <v>33048</v>
      </c>
      <c r="J87" s="44">
        <f t="shared" si="4"/>
        <v>19829</v>
      </c>
      <c r="K87" s="70">
        <v>0.4</v>
      </c>
      <c r="L87" s="72">
        <f t="shared" si="5"/>
        <v>13219</v>
      </c>
    </row>
    <row r="88" spans="1:12" ht="15">
      <c r="A88" s="14">
        <v>84</v>
      </c>
      <c r="B88" s="10" t="s">
        <v>275</v>
      </c>
      <c r="C88" s="6" t="s">
        <v>190</v>
      </c>
      <c r="D88" s="14">
        <v>260</v>
      </c>
      <c r="E88" s="55">
        <v>3</v>
      </c>
      <c r="F88" s="14">
        <v>2010</v>
      </c>
      <c r="G88" s="43">
        <f>'Roads, 2013'!G88</f>
        <v>160000</v>
      </c>
      <c r="H88" s="43">
        <f t="shared" si="3"/>
        <v>64000</v>
      </c>
      <c r="I88" s="43">
        <f>'Roads, 2015'!J88</f>
        <v>20736</v>
      </c>
      <c r="J88" s="44">
        <f t="shared" si="4"/>
        <v>12442</v>
      </c>
      <c r="K88" s="70">
        <v>0.4</v>
      </c>
      <c r="L88" s="72">
        <f t="shared" si="5"/>
        <v>8294</v>
      </c>
    </row>
    <row r="89" spans="1:12" ht="15">
      <c r="A89" s="14">
        <v>85</v>
      </c>
      <c r="B89" s="10" t="s">
        <v>264</v>
      </c>
      <c r="C89" s="6" t="s">
        <v>190</v>
      </c>
      <c r="D89" s="14">
        <v>280</v>
      </c>
      <c r="E89" s="55">
        <v>3</v>
      </c>
      <c r="F89" s="14">
        <v>2010</v>
      </c>
      <c r="G89" s="43">
        <f>'Roads, 2013'!G89</f>
        <v>195000</v>
      </c>
      <c r="H89" s="43">
        <f t="shared" si="3"/>
        <v>78000</v>
      </c>
      <c r="I89" s="43">
        <f>'Roads, 2015'!J89</f>
        <v>25272</v>
      </c>
      <c r="J89" s="44">
        <f t="shared" si="4"/>
        <v>15163</v>
      </c>
      <c r="K89" s="70">
        <v>0.4</v>
      </c>
      <c r="L89" s="72">
        <f t="shared" si="5"/>
        <v>10109</v>
      </c>
    </row>
    <row r="90" spans="1:12" ht="15">
      <c r="A90" s="14">
        <v>86</v>
      </c>
      <c r="B90" s="10" t="s">
        <v>148</v>
      </c>
      <c r="C90" s="6" t="s">
        <v>190</v>
      </c>
      <c r="D90" s="14">
        <v>430</v>
      </c>
      <c r="E90" s="55">
        <v>3.6</v>
      </c>
      <c r="F90" s="14">
        <v>2010</v>
      </c>
      <c r="G90" s="43">
        <f>'Roads, 2013'!G90</f>
        <v>290000</v>
      </c>
      <c r="H90" s="43">
        <f t="shared" si="3"/>
        <v>116000</v>
      </c>
      <c r="I90" s="43">
        <f>'Roads, 2015'!J90</f>
        <v>37584</v>
      </c>
      <c r="J90" s="44">
        <f t="shared" si="4"/>
        <v>22550</v>
      </c>
      <c r="K90" s="70">
        <v>0.4</v>
      </c>
      <c r="L90" s="72">
        <f t="shared" si="5"/>
        <v>15034</v>
      </c>
    </row>
    <row r="91" spans="1:12" ht="16.5" customHeight="1">
      <c r="A91" s="14">
        <v>87</v>
      </c>
      <c r="B91" s="10" t="s">
        <v>276</v>
      </c>
      <c r="C91" s="6" t="s">
        <v>190</v>
      </c>
      <c r="D91" s="14">
        <v>120</v>
      </c>
      <c r="E91" s="55">
        <v>3</v>
      </c>
      <c r="F91" s="14">
        <v>2010</v>
      </c>
      <c r="G91" s="43">
        <f>'Roads, 2013'!G91</f>
        <v>90000</v>
      </c>
      <c r="H91" s="43">
        <f t="shared" si="3"/>
        <v>36000</v>
      </c>
      <c r="I91" s="43">
        <f>'Roads, 2015'!J91</f>
        <v>11664</v>
      </c>
      <c r="J91" s="44">
        <f t="shared" si="4"/>
        <v>6998</v>
      </c>
      <c r="K91" s="70">
        <v>0.4</v>
      </c>
      <c r="L91" s="72">
        <f t="shared" si="5"/>
        <v>4666</v>
      </c>
    </row>
    <row r="92" spans="1:12" ht="15">
      <c r="A92" s="14">
        <v>88</v>
      </c>
      <c r="B92" s="10" t="s">
        <v>277</v>
      </c>
      <c r="C92" s="6" t="s">
        <v>190</v>
      </c>
      <c r="D92" s="14">
        <v>110</v>
      </c>
      <c r="E92" s="55">
        <v>3</v>
      </c>
      <c r="F92" s="14">
        <v>2010</v>
      </c>
      <c r="G92" s="43">
        <f>'Roads, 2013'!G92</f>
        <v>75000</v>
      </c>
      <c r="H92" s="43">
        <f t="shared" si="3"/>
        <v>30000</v>
      </c>
      <c r="I92" s="43">
        <f>'Roads, 2015'!J92</f>
        <v>9720</v>
      </c>
      <c r="J92" s="44">
        <f t="shared" si="4"/>
        <v>5832</v>
      </c>
      <c r="K92" s="70">
        <v>0.4</v>
      </c>
      <c r="L92" s="72">
        <f t="shared" si="5"/>
        <v>3888</v>
      </c>
    </row>
    <row r="93" spans="1:12" ht="15">
      <c r="A93" s="14">
        <v>89</v>
      </c>
      <c r="B93" s="10" t="s">
        <v>278</v>
      </c>
      <c r="C93" s="6" t="s">
        <v>209</v>
      </c>
      <c r="D93" s="14">
        <v>90</v>
      </c>
      <c r="E93" s="55">
        <v>3</v>
      </c>
      <c r="F93" s="14">
        <v>2010</v>
      </c>
      <c r="G93" s="43">
        <f>'Roads, 2013'!G93</f>
        <v>70000</v>
      </c>
      <c r="H93" s="43">
        <f t="shared" si="3"/>
        <v>28000</v>
      </c>
      <c r="I93" s="43">
        <f>'Roads, 2015'!J93</f>
        <v>9072</v>
      </c>
      <c r="J93" s="44">
        <f t="shared" si="4"/>
        <v>5443</v>
      </c>
      <c r="K93" s="70">
        <v>0.4</v>
      </c>
      <c r="L93" s="72">
        <f t="shared" si="5"/>
        <v>3629</v>
      </c>
    </row>
    <row r="94" spans="1:12" ht="15.75">
      <c r="A94" s="14">
        <v>90</v>
      </c>
      <c r="B94" s="17" t="s">
        <v>226</v>
      </c>
      <c r="C94" s="6" t="s">
        <v>190</v>
      </c>
      <c r="D94" s="18">
        <v>593</v>
      </c>
      <c r="E94" s="68">
        <v>4.5</v>
      </c>
      <c r="F94" s="19">
        <v>2010</v>
      </c>
      <c r="G94" s="43">
        <f>'Roads, 2013'!G94</f>
        <v>2390000</v>
      </c>
      <c r="H94" s="43">
        <f t="shared" si="3"/>
        <v>956000</v>
      </c>
      <c r="I94" s="43">
        <f>'Roads, 2015'!J94</f>
        <v>309744</v>
      </c>
      <c r="J94" s="44">
        <f t="shared" si="4"/>
        <v>185846</v>
      </c>
      <c r="K94" s="70">
        <v>0.4</v>
      </c>
      <c r="L94" s="72">
        <f t="shared" si="5"/>
        <v>123898</v>
      </c>
    </row>
    <row r="95" spans="1:12" ht="15.75">
      <c r="A95" s="14">
        <v>91</v>
      </c>
      <c r="B95" s="17" t="s">
        <v>286</v>
      </c>
      <c r="C95" s="6" t="s">
        <v>190</v>
      </c>
      <c r="D95" s="18">
        <v>945</v>
      </c>
      <c r="E95" s="68">
        <v>4.5</v>
      </c>
      <c r="F95" s="19">
        <v>2010</v>
      </c>
      <c r="G95" s="43">
        <f>'Roads, 2013'!G95</f>
        <v>2510000</v>
      </c>
      <c r="H95" s="43">
        <f t="shared" si="3"/>
        <v>1004000</v>
      </c>
      <c r="I95" s="43">
        <f>'Roads, 2015'!J95</f>
        <v>325296</v>
      </c>
      <c r="J95" s="44">
        <f t="shared" si="4"/>
        <v>195178</v>
      </c>
      <c r="K95" s="70">
        <v>0.4</v>
      </c>
      <c r="L95" s="72">
        <f t="shared" si="5"/>
        <v>130118</v>
      </c>
    </row>
    <row r="96" spans="1:12" ht="15.75">
      <c r="A96" s="14">
        <v>92</v>
      </c>
      <c r="B96" s="17" t="s">
        <v>203</v>
      </c>
      <c r="C96" s="6" t="s">
        <v>190</v>
      </c>
      <c r="D96" s="18">
        <v>550</v>
      </c>
      <c r="E96" s="68">
        <v>4.5</v>
      </c>
      <c r="F96" s="19">
        <v>2010</v>
      </c>
      <c r="G96" s="43">
        <f>'Roads, 2013'!G96</f>
        <v>2830000</v>
      </c>
      <c r="H96" s="43">
        <f t="shared" si="3"/>
        <v>1132000</v>
      </c>
      <c r="I96" s="43">
        <f>'Roads, 2015'!J96</f>
        <v>366768</v>
      </c>
      <c r="J96" s="44">
        <f t="shared" si="4"/>
        <v>220061</v>
      </c>
      <c r="K96" s="70">
        <v>0.4</v>
      </c>
      <c r="L96" s="72">
        <f t="shared" si="5"/>
        <v>146707</v>
      </c>
    </row>
    <row r="97" spans="1:12" ht="15.75">
      <c r="A97" s="14">
        <v>93</v>
      </c>
      <c r="B97" s="17" t="s">
        <v>147</v>
      </c>
      <c r="C97" s="6" t="s">
        <v>190</v>
      </c>
      <c r="D97" s="18">
        <v>997</v>
      </c>
      <c r="E97" s="68">
        <v>4.5</v>
      </c>
      <c r="F97" s="19">
        <v>2010</v>
      </c>
      <c r="G97" s="43">
        <f>'Roads, 2013'!G97</f>
        <v>2570000</v>
      </c>
      <c r="H97" s="43">
        <f t="shared" si="3"/>
        <v>1028000</v>
      </c>
      <c r="I97" s="43">
        <f>'Roads, 2015'!J97</f>
        <v>333072</v>
      </c>
      <c r="J97" s="44">
        <f t="shared" si="4"/>
        <v>199843</v>
      </c>
      <c r="K97" s="70">
        <v>0.4</v>
      </c>
      <c r="L97" s="72">
        <f t="shared" si="5"/>
        <v>133229</v>
      </c>
    </row>
    <row r="98" spans="1:12" ht="15.75">
      <c r="A98" s="14">
        <v>94</v>
      </c>
      <c r="B98" s="17" t="s">
        <v>191</v>
      </c>
      <c r="C98" s="6" t="s">
        <v>190</v>
      </c>
      <c r="D98" s="18">
        <v>625</v>
      </c>
      <c r="E98" s="68">
        <v>4.5</v>
      </c>
      <c r="F98" s="19">
        <v>2010</v>
      </c>
      <c r="G98" s="43">
        <f>'Roads, 2013'!G98</f>
        <v>1610000</v>
      </c>
      <c r="H98" s="43">
        <f t="shared" si="3"/>
        <v>644000</v>
      </c>
      <c r="I98" s="43">
        <f>'Roads, 2015'!J98</f>
        <v>208656</v>
      </c>
      <c r="J98" s="44">
        <f t="shared" si="4"/>
        <v>125194</v>
      </c>
      <c r="K98" s="70">
        <v>0.4</v>
      </c>
      <c r="L98" s="72">
        <f t="shared" si="5"/>
        <v>83462</v>
      </c>
    </row>
    <row r="99" spans="1:12" ht="15.75">
      <c r="A99" s="14">
        <v>95</v>
      </c>
      <c r="B99" s="17" t="s">
        <v>287</v>
      </c>
      <c r="C99" s="6" t="s">
        <v>190</v>
      </c>
      <c r="D99" s="18">
        <v>460</v>
      </c>
      <c r="E99" s="68">
        <v>4.5</v>
      </c>
      <c r="F99" s="19">
        <v>2010</v>
      </c>
      <c r="G99" s="43">
        <f>'Roads, 2013'!G99</f>
        <v>1830000</v>
      </c>
      <c r="H99" s="43">
        <f t="shared" si="3"/>
        <v>732000</v>
      </c>
      <c r="I99" s="43">
        <f>'Roads, 2015'!J99</f>
        <v>237168</v>
      </c>
      <c r="J99" s="44">
        <f t="shared" si="4"/>
        <v>142301</v>
      </c>
      <c r="K99" s="70">
        <v>0.4</v>
      </c>
      <c r="L99" s="72">
        <f t="shared" si="5"/>
        <v>94867</v>
      </c>
    </row>
    <row r="100" spans="1:12" ht="15.75">
      <c r="A100" s="14">
        <v>96</v>
      </c>
      <c r="B100" s="23" t="s">
        <v>196</v>
      </c>
      <c r="C100" s="24" t="s">
        <v>190</v>
      </c>
      <c r="D100" s="25">
        <v>1.265</v>
      </c>
      <c r="E100" s="68">
        <v>4.5</v>
      </c>
      <c r="F100" s="19">
        <v>2010</v>
      </c>
      <c r="G100" s="43">
        <f>'Roads, 2013'!G100</f>
        <v>3570000</v>
      </c>
      <c r="H100" s="43">
        <f t="shared" si="3"/>
        <v>1428000</v>
      </c>
      <c r="I100" s="43">
        <f>'Roads, 2015'!J100</f>
        <v>462672</v>
      </c>
      <c r="J100" s="44">
        <f t="shared" si="4"/>
        <v>277603</v>
      </c>
      <c r="K100" s="70">
        <v>0.4</v>
      </c>
      <c r="L100" s="72">
        <f t="shared" si="5"/>
        <v>185069</v>
      </c>
    </row>
    <row r="101" spans="1:12" ht="15.75">
      <c r="A101" s="14">
        <v>97</v>
      </c>
      <c r="B101" s="23" t="s">
        <v>288</v>
      </c>
      <c r="C101" s="24" t="s">
        <v>190</v>
      </c>
      <c r="D101" s="18">
        <v>464</v>
      </c>
      <c r="E101" s="68">
        <v>4.5</v>
      </c>
      <c r="F101" s="19">
        <v>2010</v>
      </c>
      <c r="G101" s="43">
        <f>'Roads, 2013'!G101</f>
        <v>1210000</v>
      </c>
      <c r="H101" s="43">
        <f t="shared" si="3"/>
        <v>484000</v>
      </c>
      <c r="I101" s="43">
        <f>'Roads, 2015'!J101</f>
        <v>156816</v>
      </c>
      <c r="J101" s="44">
        <f t="shared" si="4"/>
        <v>94090</v>
      </c>
      <c r="K101" s="70">
        <v>0.4</v>
      </c>
      <c r="L101" s="72">
        <f t="shared" si="5"/>
        <v>62726</v>
      </c>
    </row>
    <row r="102" spans="1:12" ht="15.75">
      <c r="A102" s="14">
        <v>98</v>
      </c>
      <c r="B102" s="23" t="s">
        <v>291</v>
      </c>
      <c r="C102" s="24" t="s">
        <v>190</v>
      </c>
      <c r="D102" s="18">
        <v>515</v>
      </c>
      <c r="E102" s="68">
        <v>4.5</v>
      </c>
      <c r="F102" s="19">
        <v>2010</v>
      </c>
      <c r="G102" s="43">
        <f>'Roads, 2013'!G102</f>
        <v>1440000</v>
      </c>
      <c r="H102" s="43">
        <f t="shared" si="3"/>
        <v>576000</v>
      </c>
      <c r="I102" s="43">
        <f>'Roads, 2015'!J102</f>
        <v>186624</v>
      </c>
      <c r="J102" s="44">
        <f t="shared" si="4"/>
        <v>111974</v>
      </c>
      <c r="K102" s="70">
        <v>0.4</v>
      </c>
      <c r="L102" s="72">
        <f t="shared" si="5"/>
        <v>74650</v>
      </c>
    </row>
    <row r="103" spans="1:12" s="35" customFormat="1" ht="15">
      <c r="A103" s="14">
        <v>99</v>
      </c>
      <c r="B103" s="15" t="s">
        <v>423</v>
      </c>
      <c r="C103" s="6" t="s">
        <v>190</v>
      </c>
      <c r="D103" s="14">
        <v>2700</v>
      </c>
      <c r="E103" s="55">
        <v>4.5</v>
      </c>
      <c r="F103" s="14">
        <v>2011</v>
      </c>
      <c r="G103" s="43">
        <f>'Roads, 2013'!G103</f>
        <v>3700000</v>
      </c>
      <c r="H103" s="43">
        <f t="shared" si="3"/>
        <v>1480000</v>
      </c>
      <c r="I103" s="43">
        <f>'Roads, 2015'!J103</f>
        <v>479520</v>
      </c>
      <c r="J103" s="44">
        <f t="shared" si="4"/>
        <v>287712</v>
      </c>
      <c r="K103" s="70">
        <v>0.4</v>
      </c>
      <c r="L103" s="72">
        <f t="shared" si="5"/>
        <v>191808</v>
      </c>
    </row>
    <row r="104" spans="1:12" s="35" customFormat="1" ht="16.5" customHeight="1">
      <c r="A104" s="14">
        <v>100</v>
      </c>
      <c r="B104" s="6" t="s">
        <v>424</v>
      </c>
      <c r="C104" s="6" t="s">
        <v>190</v>
      </c>
      <c r="D104" s="14">
        <v>1000</v>
      </c>
      <c r="E104" s="55">
        <v>3.6</v>
      </c>
      <c r="F104" s="14">
        <v>2011</v>
      </c>
      <c r="G104" s="43">
        <f>'Roads, 2013'!G104</f>
        <v>1000000</v>
      </c>
      <c r="H104" s="43">
        <f t="shared" si="3"/>
        <v>400000</v>
      </c>
      <c r="I104" s="43">
        <f>'Roads, 2015'!J104</f>
        <v>129600</v>
      </c>
      <c r="J104" s="44">
        <f t="shared" si="4"/>
        <v>77760</v>
      </c>
      <c r="K104" s="70">
        <v>0.4</v>
      </c>
      <c r="L104" s="72">
        <f t="shared" si="5"/>
        <v>51840</v>
      </c>
    </row>
    <row r="105" spans="1:12" s="35" customFormat="1" ht="16.5" customHeight="1">
      <c r="A105" s="14">
        <v>101</v>
      </c>
      <c r="B105" s="15" t="s">
        <v>562</v>
      </c>
      <c r="C105" s="6" t="s">
        <v>190</v>
      </c>
      <c r="D105" s="14">
        <v>160</v>
      </c>
      <c r="E105" s="55">
        <v>3</v>
      </c>
      <c r="F105" s="14">
        <v>2016</v>
      </c>
      <c r="G105" s="43">
        <v>220000</v>
      </c>
      <c r="H105" s="43">
        <f t="shared" si="3"/>
        <v>88000</v>
      </c>
      <c r="I105" s="43">
        <f>G105-H105</f>
        <v>132000</v>
      </c>
      <c r="J105" s="44">
        <f t="shared" si="4"/>
        <v>79200</v>
      </c>
      <c r="K105" s="70">
        <v>0.4</v>
      </c>
      <c r="L105" s="72">
        <f t="shared" si="5"/>
        <v>52800</v>
      </c>
    </row>
    <row r="106" spans="1:12" s="35" customFormat="1" ht="16.5" customHeight="1">
      <c r="A106" s="14">
        <v>102</v>
      </c>
      <c r="B106" s="15" t="s">
        <v>243</v>
      </c>
      <c r="C106" s="6" t="s">
        <v>190</v>
      </c>
      <c r="D106" s="14">
        <v>160</v>
      </c>
      <c r="E106" s="55">
        <v>3</v>
      </c>
      <c r="F106" s="14">
        <v>2016</v>
      </c>
      <c r="G106" s="43">
        <v>220000</v>
      </c>
      <c r="H106" s="43">
        <f t="shared" si="3"/>
        <v>88000</v>
      </c>
      <c r="I106" s="43">
        <f aca="true" t="shared" si="6" ref="I106:I125">G106-H106</f>
        <v>132000</v>
      </c>
      <c r="J106" s="44">
        <f t="shared" si="4"/>
        <v>79200</v>
      </c>
      <c r="K106" s="70">
        <v>0.4</v>
      </c>
      <c r="L106" s="72">
        <f t="shared" si="5"/>
        <v>52800</v>
      </c>
    </row>
    <row r="107" spans="1:12" s="35" customFormat="1" ht="16.5" customHeight="1">
      <c r="A107" s="14">
        <v>103</v>
      </c>
      <c r="B107" s="15" t="s">
        <v>563</v>
      </c>
      <c r="C107" s="6" t="s">
        <v>190</v>
      </c>
      <c r="D107" s="14">
        <v>3290</v>
      </c>
      <c r="E107" s="55">
        <v>4</v>
      </c>
      <c r="F107" s="14">
        <v>2016</v>
      </c>
      <c r="G107" s="43">
        <v>15000000</v>
      </c>
      <c r="H107" s="43">
        <f t="shared" si="3"/>
        <v>6000000</v>
      </c>
      <c r="I107" s="43">
        <f t="shared" si="6"/>
        <v>9000000</v>
      </c>
      <c r="J107" s="44">
        <f t="shared" si="4"/>
        <v>5400000</v>
      </c>
      <c r="K107" s="70">
        <v>0.4</v>
      </c>
      <c r="L107" s="72">
        <f t="shared" si="5"/>
        <v>3600000</v>
      </c>
    </row>
    <row r="108" spans="1:12" s="35" customFormat="1" ht="16.5" customHeight="1">
      <c r="A108" s="14">
        <v>104</v>
      </c>
      <c r="B108" s="15" t="s">
        <v>568</v>
      </c>
      <c r="C108" s="6" t="s">
        <v>190</v>
      </c>
      <c r="D108" s="14">
        <v>600</v>
      </c>
      <c r="E108" s="55">
        <v>3</v>
      </c>
      <c r="F108" s="14">
        <v>2016</v>
      </c>
      <c r="G108" s="43">
        <v>735000</v>
      </c>
      <c r="H108" s="43">
        <f t="shared" si="3"/>
        <v>294000</v>
      </c>
      <c r="I108" s="43">
        <f t="shared" si="6"/>
        <v>441000</v>
      </c>
      <c r="J108" s="44">
        <f t="shared" si="4"/>
        <v>264600</v>
      </c>
      <c r="K108" s="70">
        <v>0.4</v>
      </c>
      <c r="L108" s="72">
        <f t="shared" si="5"/>
        <v>176400</v>
      </c>
    </row>
    <row r="109" spans="1:12" s="35" customFormat="1" ht="16.5" customHeight="1">
      <c r="A109" s="14">
        <v>105</v>
      </c>
      <c r="B109" s="15" t="s">
        <v>569</v>
      </c>
      <c r="C109" s="6" t="s">
        <v>190</v>
      </c>
      <c r="D109" s="14">
        <v>130</v>
      </c>
      <c r="E109" s="55">
        <v>3.4</v>
      </c>
      <c r="F109" s="14">
        <v>2016</v>
      </c>
      <c r="G109" s="43">
        <v>160000</v>
      </c>
      <c r="H109" s="43">
        <f t="shared" si="3"/>
        <v>64000</v>
      </c>
      <c r="I109" s="43">
        <f t="shared" si="6"/>
        <v>96000</v>
      </c>
      <c r="J109" s="44">
        <f t="shared" si="4"/>
        <v>57600</v>
      </c>
      <c r="K109" s="70">
        <v>0.4</v>
      </c>
      <c r="L109" s="72">
        <f t="shared" si="5"/>
        <v>38400</v>
      </c>
    </row>
    <row r="110" spans="1:12" s="35" customFormat="1" ht="16.5" customHeight="1">
      <c r="A110" s="14">
        <v>106</v>
      </c>
      <c r="B110" s="15" t="s">
        <v>570</v>
      </c>
      <c r="C110" s="6" t="s">
        <v>190</v>
      </c>
      <c r="D110" s="14">
        <v>160</v>
      </c>
      <c r="E110" s="55">
        <v>3</v>
      </c>
      <c r="F110" s="14">
        <v>2016</v>
      </c>
      <c r="G110" s="43">
        <v>190000</v>
      </c>
      <c r="H110" s="43">
        <f t="shared" si="3"/>
        <v>76000</v>
      </c>
      <c r="I110" s="43">
        <f t="shared" si="6"/>
        <v>114000</v>
      </c>
      <c r="J110" s="44">
        <f t="shared" si="4"/>
        <v>68400</v>
      </c>
      <c r="K110" s="70">
        <v>0.4</v>
      </c>
      <c r="L110" s="72">
        <f t="shared" si="5"/>
        <v>45600</v>
      </c>
    </row>
    <row r="111" spans="1:12" s="35" customFormat="1" ht="16.5" customHeight="1">
      <c r="A111" s="14">
        <v>107</v>
      </c>
      <c r="B111" s="15" t="s">
        <v>571</v>
      </c>
      <c r="C111" s="6" t="s">
        <v>190</v>
      </c>
      <c r="D111" s="14">
        <v>120</v>
      </c>
      <c r="E111" s="55">
        <v>3</v>
      </c>
      <c r="F111" s="14">
        <v>2016</v>
      </c>
      <c r="G111" s="43">
        <v>150000</v>
      </c>
      <c r="H111" s="43">
        <f t="shared" si="3"/>
        <v>60000</v>
      </c>
      <c r="I111" s="43">
        <f t="shared" si="6"/>
        <v>90000</v>
      </c>
      <c r="J111" s="44">
        <f t="shared" si="4"/>
        <v>54000</v>
      </c>
      <c r="K111" s="70">
        <v>0.4</v>
      </c>
      <c r="L111" s="72">
        <f t="shared" si="5"/>
        <v>36000</v>
      </c>
    </row>
    <row r="112" spans="1:12" s="35" customFormat="1" ht="16.5" customHeight="1">
      <c r="A112" s="14">
        <v>108</v>
      </c>
      <c r="B112" s="15" t="s">
        <v>241</v>
      </c>
      <c r="C112" s="6" t="s">
        <v>190</v>
      </c>
      <c r="D112" s="14">
        <v>300</v>
      </c>
      <c r="E112" s="55">
        <v>3</v>
      </c>
      <c r="F112" s="14">
        <v>2016</v>
      </c>
      <c r="G112" s="43">
        <v>750000</v>
      </c>
      <c r="H112" s="43">
        <f t="shared" si="3"/>
        <v>300000</v>
      </c>
      <c r="I112" s="43">
        <f t="shared" si="6"/>
        <v>450000</v>
      </c>
      <c r="J112" s="44">
        <f t="shared" si="4"/>
        <v>270000</v>
      </c>
      <c r="K112" s="70">
        <v>0.4</v>
      </c>
      <c r="L112" s="72">
        <f t="shared" si="5"/>
        <v>180000</v>
      </c>
    </row>
    <row r="113" spans="1:12" s="35" customFormat="1" ht="16.5" customHeight="1">
      <c r="A113" s="14">
        <v>109</v>
      </c>
      <c r="B113" s="15" t="s">
        <v>240</v>
      </c>
      <c r="C113" s="6" t="s">
        <v>190</v>
      </c>
      <c r="D113" s="14">
        <v>200</v>
      </c>
      <c r="E113" s="55">
        <v>3</v>
      </c>
      <c r="F113" s="14">
        <v>2016</v>
      </c>
      <c r="G113" s="43">
        <v>260000</v>
      </c>
      <c r="H113" s="43">
        <f t="shared" si="3"/>
        <v>104000</v>
      </c>
      <c r="I113" s="43">
        <f t="shared" si="6"/>
        <v>156000</v>
      </c>
      <c r="J113" s="44">
        <f t="shared" si="4"/>
        <v>93600</v>
      </c>
      <c r="K113" s="70">
        <v>0.4</v>
      </c>
      <c r="L113" s="72">
        <f t="shared" si="5"/>
        <v>62400</v>
      </c>
    </row>
    <row r="114" spans="1:12" s="35" customFormat="1" ht="16.5" customHeight="1">
      <c r="A114" s="14">
        <v>110</v>
      </c>
      <c r="B114" s="15" t="s">
        <v>572</v>
      </c>
      <c r="C114" s="6" t="s">
        <v>190</v>
      </c>
      <c r="D114" s="14">
        <v>220</v>
      </c>
      <c r="E114" s="55">
        <v>3</v>
      </c>
      <c r="F114" s="14">
        <v>2016</v>
      </c>
      <c r="G114" s="43">
        <v>280000</v>
      </c>
      <c r="H114" s="43">
        <f t="shared" si="3"/>
        <v>112000</v>
      </c>
      <c r="I114" s="43">
        <f t="shared" si="6"/>
        <v>168000</v>
      </c>
      <c r="J114" s="44">
        <f t="shared" si="4"/>
        <v>100800</v>
      </c>
      <c r="K114" s="70">
        <v>0.4</v>
      </c>
      <c r="L114" s="72">
        <f t="shared" si="5"/>
        <v>67200</v>
      </c>
    </row>
    <row r="115" spans="1:12" s="35" customFormat="1" ht="16.5" customHeight="1">
      <c r="A115" s="14">
        <v>111</v>
      </c>
      <c r="B115" s="15" t="s">
        <v>290</v>
      </c>
      <c r="C115" s="6" t="s">
        <v>190</v>
      </c>
      <c r="D115" s="14">
        <v>140</v>
      </c>
      <c r="E115" s="55">
        <v>3</v>
      </c>
      <c r="F115" s="14">
        <v>2016</v>
      </c>
      <c r="G115" s="43">
        <v>150000</v>
      </c>
      <c r="H115" s="43">
        <f t="shared" si="3"/>
        <v>60000</v>
      </c>
      <c r="I115" s="43">
        <f t="shared" si="6"/>
        <v>90000</v>
      </c>
      <c r="J115" s="44">
        <f t="shared" si="4"/>
        <v>54000</v>
      </c>
      <c r="K115" s="70">
        <v>0.4</v>
      </c>
      <c r="L115" s="72">
        <f t="shared" si="5"/>
        <v>36000</v>
      </c>
    </row>
    <row r="116" spans="1:12" s="35" customFormat="1" ht="16.5" customHeight="1">
      <c r="A116" s="14">
        <v>112</v>
      </c>
      <c r="B116" s="15" t="s">
        <v>573</v>
      </c>
      <c r="C116" s="6" t="s">
        <v>190</v>
      </c>
      <c r="D116" s="14">
        <v>250</v>
      </c>
      <c r="E116" s="55">
        <v>3</v>
      </c>
      <c r="F116" s="14">
        <v>2016</v>
      </c>
      <c r="G116" s="43">
        <v>225000</v>
      </c>
      <c r="H116" s="43">
        <f t="shared" si="3"/>
        <v>90000</v>
      </c>
      <c r="I116" s="43">
        <f t="shared" si="6"/>
        <v>135000</v>
      </c>
      <c r="J116" s="44">
        <f t="shared" si="4"/>
        <v>81000</v>
      </c>
      <c r="K116" s="70">
        <v>0.4</v>
      </c>
      <c r="L116" s="72">
        <f t="shared" si="5"/>
        <v>54000</v>
      </c>
    </row>
    <row r="117" spans="1:12" s="35" customFormat="1" ht="16.5" customHeight="1">
      <c r="A117" s="14">
        <v>113</v>
      </c>
      <c r="B117" s="15" t="s">
        <v>574</v>
      </c>
      <c r="C117" s="6" t="s">
        <v>190</v>
      </c>
      <c r="D117" s="14">
        <v>180</v>
      </c>
      <c r="E117" s="55">
        <v>4</v>
      </c>
      <c r="F117" s="14">
        <v>2016</v>
      </c>
      <c r="G117" s="43">
        <v>200000</v>
      </c>
      <c r="H117" s="43">
        <f t="shared" si="3"/>
        <v>80000</v>
      </c>
      <c r="I117" s="43">
        <f t="shared" si="6"/>
        <v>120000</v>
      </c>
      <c r="J117" s="44">
        <f t="shared" si="4"/>
        <v>72000</v>
      </c>
      <c r="K117" s="70">
        <v>0.4</v>
      </c>
      <c r="L117" s="72">
        <f t="shared" si="5"/>
        <v>48000</v>
      </c>
    </row>
    <row r="118" spans="1:12" s="35" customFormat="1" ht="16.5" customHeight="1">
      <c r="A118" s="14">
        <v>114</v>
      </c>
      <c r="B118" s="15" t="s">
        <v>575</v>
      </c>
      <c r="C118" s="6" t="s">
        <v>190</v>
      </c>
      <c r="D118" s="14">
        <v>320</v>
      </c>
      <c r="E118" s="55">
        <v>4</v>
      </c>
      <c r="F118" s="14">
        <v>2016</v>
      </c>
      <c r="G118" s="43">
        <v>580000</v>
      </c>
      <c r="H118" s="43">
        <f t="shared" si="3"/>
        <v>232000</v>
      </c>
      <c r="I118" s="43">
        <f t="shared" si="6"/>
        <v>348000</v>
      </c>
      <c r="J118" s="44">
        <f t="shared" si="4"/>
        <v>208800</v>
      </c>
      <c r="K118" s="70">
        <v>0.4</v>
      </c>
      <c r="L118" s="72">
        <f t="shared" si="5"/>
        <v>139200</v>
      </c>
    </row>
    <row r="119" spans="1:12" s="35" customFormat="1" ht="16.5" customHeight="1">
      <c r="A119" s="14">
        <v>115</v>
      </c>
      <c r="B119" s="15" t="s">
        <v>576</v>
      </c>
      <c r="C119" s="6" t="s">
        <v>190</v>
      </c>
      <c r="D119" s="14">
        <v>145</v>
      </c>
      <c r="E119" s="55">
        <v>4</v>
      </c>
      <c r="F119" s="14">
        <v>2016</v>
      </c>
      <c r="G119" s="43">
        <v>180000</v>
      </c>
      <c r="H119" s="43">
        <f t="shared" si="3"/>
        <v>72000</v>
      </c>
      <c r="I119" s="43">
        <f t="shared" si="6"/>
        <v>108000</v>
      </c>
      <c r="J119" s="44">
        <f t="shared" si="4"/>
        <v>64800</v>
      </c>
      <c r="K119" s="70">
        <v>0.4</v>
      </c>
      <c r="L119" s="72">
        <f t="shared" si="5"/>
        <v>43200</v>
      </c>
    </row>
    <row r="120" spans="1:12" s="35" customFormat="1" ht="16.5" customHeight="1">
      <c r="A120" s="14">
        <v>116</v>
      </c>
      <c r="B120" s="15" t="s">
        <v>164</v>
      </c>
      <c r="C120" s="6" t="s">
        <v>190</v>
      </c>
      <c r="D120" s="14">
        <v>150</v>
      </c>
      <c r="E120" s="55">
        <v>3</v>
      </c>
      <c r="F120" s="14">
        <v>2016</v>
      </c>
      <c r="G120" s="43">
        <v>180000</v>
      </c>
      <c r="H120" s="43">
        <f t="shared" si="3"/>
        <v>72000</v>
      </c>
      <c r="I120" s="43">
        <f t="shared" si="6"/>
        <v>108000</v>
      </c>
      <c r="J120" s="44">
        <f t="shared" si="4"/>
        <v>64800</v>
      </c>
      <c r="K120" s="70">
        <v>0.4</v>
      </c>
      <c r="L120" s="72">
        <f t="shared" si="5"/>
        <v>43200</v>
      </c>
    </row>
    <row r="121" spans="1:12" s="35" customFormat="1" ht="16.5" customHeight="1">
      <c r="A121" s="14">
        <v>117</v>
      </c>
      <c r="B121" s="15" t="s">
        <v>577</v>
      </c>
      <c r="C121" s="6" t="s">
        <v>190</v>
      </c>
      <c r="D121" s="14">
        <v>130</v>
      </c>
      <c r="E121" s="55">
        <v>3</v>
      </c>
      <c r="F121" s="14">
        <v>2016</v>
      </c>
      <c r="G121" s="43">
        <v>150000</v>
      </c>
      <c r="H121" s="43">
        <f t="shared" si="3"/>
        <v>60000</v>
      </c>
      <c r="I121" s="43">
        <f t="shared" si="6"/>
        <v>90000</v>
      </c>
      <c r="J121" s="44">
        <f t="shared" si="4"/>
        <v>54000</v>
      </c>
      <c r="K121" s="70">
        <v>0.4</v>
      </c>
      <c r="L121" s="72">
        <f t="shared" si="5"/>
        <v>36000</v>
      </c>
    </row>
    <row r="122" spans="1:12" s="35" customFormat="1" ht="16.5" customHeight="1">
      <c r="A122" s="14">
        <v>118</v>
      </c>
      <c r="B122" s="15" t="s">
        <v>275</v>
      </c>
      <c r="C122" s="6" t="s">
        <v>190</v>
      </c>
      <c r="D122" s="14">
        <v>280</v>
      </c>
      <c r="E122" s="55">
        <v>3</v>
      </c>
      <c r="F122" s="14">
        <v>2016</v>
      </c>
      <c r="G122" s="43">
        <v>270000</v>
      </c>
      <c r="H122" s="43">
        <f t="shared" si="3"/>
        <v>108000</v>
      </c>
      <c r="I122" s="43">
        <f t="shared" si="6"/>
        <v>162000</v>
      </c>
      <c r="J122" s="44">
        <f t="shared" si="4"/>
        <v>97200</v>
      </c>
      <c r="K122" s="70">
        <v>0.4</v>
      </c>
      <c r="L122" s="72">
        <f t="shared" si="5"/>
        <v>64800</v>
      </c>
    </row>
    <row r="123" spans="1:12" s="35" customFormat="1" ht="16.5" customHeight="1">
      <c r="A123" s="14">
        <v>119</v>
      </c>
      <c r="B123" s="15" t="s">
        <v>578</v>
      </c>
      <c r="C123" s="6" t="s">
        <v>190</v>
      </c>
      <c r="D123" s="14">
        <v>100</v>
      </c>
      <c r="E123" s="55">
        <v>3</v>
      </c>
      <c r="F123" s="14">
        <v>2016</v>
      </c>
      <c r="G123" s="43">
        <v>120000</v>
      </c>
      <c r="H123" s="43">
        <f t="shared" si="3"/>
        <v>48000</v>
      </c>
      <c r="I123" s="43">
        <f t="shared" si="6"/>
        <v>72000</v>
      </c>
      <c r="J123" s="44">
        <f t="shared" si="4"/>
        <v>43200</v>
      </c>
      <c r="K123" s="70">
        <v>0.4</v>
      </c>
      <c r="L123" s="72">
        <f t="shared" si="5"/>
        <v>28800</v>
      </c>
    </row>
    <row r="124" spans="1:12" s="35" customFormat="1" ht="16.5" customHeight="1">
      <c r="A124" s="14">
        <v>120</v>
      </c>
      <c r="B124" s="15" t="s">
        <v>579</v>
      </c>
      <c r="C124" s="6" t="s">
        <v>190</v>
      </c>
      <c r="D124" s="14">
        <v>70</v>
      </c>
      <c r="E124" s="55">
        <v>4</v>
      </c>
      <c r="F124" s="14">
        <v>2016</v>
      </c>
      <c r="G124" s="43">
        <v>75000</v>
      </c>
      <c r="H124" s="43">
        <f t="shared" si="3"/>
        <v>30000</v>
      </c>
      <c r="I124" s="43">
        <f t="shared" si="6"/>
        <v>45000</v>
      </c>
      <c r="J124" s="44">
        <f t="shared" si="4"/>
        <v>27000</v>
      </c>
      <c r="K124" s="70">
        <v>0.4</v>
      </c>
      <c r="L124" s="72">
        <f t="shared" si="5"/>
        <v>18000</v>
      </c>
    </row>
    <row r="125" spans="1:12" s="35" customFormat="1" ht="16.5" customHeight="1">
      <c r="A125" s="14">
        <v>121</v>
      </c>
      <c r="B125" s="15" t="s">
        <v>277</v>
      </c>
      <c r="C125" s="6" t="s">
        <v>190</v>
      </c>
      <c r="D125" s="14">
        <v>120</v>
      </c>
      <c r="E125" s="55">
        <v>3</v>
      </c>
      <c r="F125" s="14">
        <v>2016</v>
      </c>
      <c r="G125" s="43">
        <v>100000</v>
      </c>
      <c r="H125" s="43">
        <f t="shared" si="3"/>
        <v>40000</v>
      </c>
      <c r="I125" s="43">
        <f t="shared" si="6"/>
        <v>60000</v>
      </c>
      <c r="J125" s="44">
        <f t="shared" si="4"/>
        <v>36000</v>
      </c>
      <c r="K125" s="70">
        <v>0.4</v>
      </c>
      <c r="L125" s="72">
        <f t="shared" si="5"/>
        <v>24000</v>
      </c>
    </row>
    <row r="126" spans="1:12" s="35" customFormat="1" ht="15">
      <c r="A126" s="14">
        <v>122</v>
      </c>
      <c r="B126" s="15" t="s">
        <v>555</v>
      </c>
      <c r="C126" s="6"/>
      <c r="D126" s="14"/>
      <c r="E126" s="55"/>
      <c r="F126" s="14"/>
      <c r="G126" s="43">
        <f>'Roads, 2013'!G105</f>
        <v>0</v>
      </c>
      <c r="H126" s="43"/>
      <c r="I126" s="43">
        <f>'Roads, 2014'!J105</f>
        <v>0</v>
      </c>
      <c r="J126" s="2"/>
      <c r="K126" s="36"/>
      <c r="L126" s="72">
        <f t="shared" si="5"/>
        <v>0</v>
      </c>
    </row>
    <row r="127" spans="1:12" s="35" customFormat="1" ht="15">
      <c r="A127" s="14">
        <v>123</v>
      </c>
      <c r="B127" s="15" t="s">
        <v>22</v>
      </c>
      <c r="C127" s="6" t="s">
        <v>187</v>
      </c>
      <c r="D127" s="14">
        <v>310</v>
      </c>
      <c r="E127" s="55">
        <v>3.6</v>
      </c>
      <c r="F127" s="14">
        <v>2003</v>
      </c>
      <c r="G127" s="43">
        <f>'Roads, 2013'!G106</f>
        <v>290000</v>
      </c>
      <c r="H127" s="45">
        <f>G127*K127</f>
        <v>72500</v>
      </c>
      <c r="I127" s="43">
        <f>'Roads, 2015'!J106</f>
        <v>91758</v>
      </c>
      <c r="J127" s="44">
        <f aca="true" t="shared" si="7" ref="J127:J151">I127-L127</f>
        <v>68818</v>
      </c>
      <c r="K127" s="71">
        <v>0.25</v>
      </c>
      <c r="L127" s="72">
        <f t="shared" si="5"/>
        <v>22940</v>
      </c>
    </row>
    <row r="128" spans="1:12" s="35" customFormat="1" ht="15">
      <c r="A128" s="14">
        <v>124</v>
      </c>
      <c r="B128" s="15" t="s">
        <v>188</v>
      </c>
      <c r="C128" s="6" t="s">
        <v>187</v>
      </c>
      <c r="D128" s="14">
        <v>180</v>
      </c>
      <c r="E128" s="55">
        <v>3</v>
      </c>
      <c r="F128" s="14">
        <v>2003</v>
      </c>
      <c r="G128" s="43">
        <f>'Roads, 2013'!G107</f>
        <v>175000</v>
      </c>
      <c r="H128" s="45">
        <f aca="true" t="shared" si="8" ref="H128:H151">G128*K128</f>
        <v>43750</v>
      </c>
      <c r="I128" s="43">
        <f>'Roads, 2015'!J107</f>
        <v>55371</v>
      </c>
      <c r="J128" s="44">
        <f t="shared" si="7"/>
        <v>41528</v>
      </c>
      <c r="K128" s="71">
        <v>0.25</v>
      </c>
      <c r="L128" s="72">
        <f t="shared" si="5"/>
        <v>13843</v>
      </c>
    </row>
    <row r="129" spans="1:12" s="35" customFormat="1" ht="30">
      <c r="A129" s="14">
        <v>125</v>
      </c>
      <c r="B129" s="10" t="s">
        <v>217</v>
      </c>
      <c r="C129" s="6" t="s">
        <v>187</v>
      </c>
      <c r="D129" s="14">
        <v>50</v>
      </c>
      <c r="E129" s="55">
        <v>3</v>
      </c>
      <c r="F129" s="14">
        <v>2005</v>
      </c>
      <c r="G129" s="43">
        <f>'Roads, 2013'!G108</f>
        <v>62000</v>
      </c>
      <c r="H129" s="45">
        <f t="shared" si="8"/>
        <v>15500</v>
      </c>
      <c r="I129" s="43">
        <f>'Roads, 2015'!J108</f>
        <v>19617</v>
      </c>
      <c r="J129" s="44">
        <f t="shared" si="7"/>
        <v>14713</v>
      </c>
      <c r="K129" s="71">
        <v>0.25</v>
      </c>
      <c r="L129" s="72">
        <f t="shared" si="5"/>
        <v>4904</v>
      </c>
    </row>
    <row r="130" spans="1:12" s="35" customFormat="1" ht="15">
      <c r="A130" s="14">
        <v>126</v>
      </c>
      <c r="B130" s="10" t="s">
        <v>230</v>
      </c>
      <c r="C130" s="6" t="s">
        <v>187</v>
      </c>
      <c r="D130" s="14">
        <v>70</v>
      </c>
      <c r="E130" s="55">
        <v>3</v>
      </c>
      <c r="F130" s="14">
        <v>2007</v>
      </c>
      <c r="G130" s="43">
        <f>'Roads, 2013'!G109</f>
        <v>90000</v>
      </c>
      <c r="H130" s="45">
        <f t="shared" si="8"/>
        <v>22500</v>
      </c>
      <c r="I130" s="43">
        <f>'Roads, 2015'!J109</f>
        <v>28477</v>
      </c>
      <c r="J130" s="44">
        <f t="shared" si="7"/>
        <v>21358</v>
      </c>
      <c r="K130" s="71">
        <v>0.25</v>
      </c>
      <c r="L130" s="72">
        <f t="shared" si="5"/>
        <v>7119</v>
      </c>
    </row>
    <row r="131" spans="1:12" s="35" customFormat="1" ht="15">
      <c r="A131" s="14">
        <v>127</v>
      </c>
      <c r="B131" s="10" t="s">
        <v>162</v>
      </c>
      <c r="C131" s="6" t="s">
        <v>187</v>
      </c>
      <c r="D131" s="14">
        <v>25</v>
      </c>
      <c r="E131" s="55">
        <v>3.6</v>
      </c>
      <c r="F131" s="14">
        <v>2007</v>
      </c>
      <c r="G131" s="43">
        <f>'Roads, 2013'!G110</f>
        <v>60000</v>
      </c>
      <c r="H131" s="45">
        <f t="shared" si="8"/>
        <v>15000</v>
      </c>
      <c r="I131" s="43">
        <f>'Roads, 2015'!J110</f>
        <v>18984</v>
      </c>
      <c r="J131" s="44">
        <f t="shared" si="7"/>
        <v>14238</v>
      </c>
      <c r="K131" s="71">
        <v>0.25</v>
      </c>
      <c r="L131" s="72">
        <f t="shared" si="5"/>
        <v>4746</v>
      </c>
    </row>
    <row r="132" spans="1:12" s="35" customFormat="1" ht="15">
      <c r="A132" s="14">
        <v>128</v>
      </c>
      <c r="B132" s="10" t="s">
        <v>233</v>
      </c>
      <c r="C132" s="6" t="s">
        <v>187</v>
      </c>
      <c r="D132" s="14">
        <v>150</v>
      </c>
      <c r="E132" s="55">
        <v>1.5</v>
      </c>
      <c r="F132" s="14">
        <v>2007</v>
      </c>
      <c r="G132" s="43">
        <f>'Roads, 2013'!G111</f>
        <v>120000</v>
      </c>
      <c r="H132" s="45">
        <f t="shared" si="8"/>
        <v>30000</v>
      </c>
      <c r="I132" s="43">
        <f>'Roads, 2015'!J111</f>
        <v>37969</v>
      </c>
      <c r="J132" s="44">
        <f t="shared" si="7"/>
        <v>28477</v>
      </c>
      <c r="K132" s="71">
        <v>0.25</v>
      </c>
      <c r="L132" s="72">
        <f t="shared" si="5"/>
        <v>9492</v>
      </c>
    </row>
    <row r="133" spans="1:12" s="35" customFormat="1" ht="15">
      <c r="A133" s="14">
        <v>129</v>
      </c>
      <c r="B133" s="10" t="s">
        <v>238</v>
      </c>
      <c r="C133" s="6" t="s">
        <v>187</v>
      </c>
      <c r="D133" s="14">
        <v>20</v>
      </c>
      <c r="E133" s="55">
        <v>3</v>
      </c>
      <c r="F133" s="14">
        <v>2007</v>
      </c>
      <c r="G133" s="43">
        <f>'Roads, 2013'!G112</f>
        <v>50000</v>
      </c>
      <c r="H133" s="45">
        <f t="shared" si="8"/>
        <v>12500</v>
      </c>
      <c r="I133" s="43">
        <f>'Roads, 2015'!J112</f>
        <v>15820</v>
      </c>
      <c r="J133" s="44">
        <f t="shared" si="7"/>
        <v>11865</v>
      </c>
      <c r="K133" s="71">
        <v>0.25</v>
      </c>
      <c r="L133" s="72">
        <f t="shared" si="5"/>
        <v>3955</v>
      </c>
    </row>
    <row r="134" spans="1:12" s="35" customFormat="1" ht="15">
      <c r="A134" s="14">
        <v>130</v>
      </c>
      <c r="B134" s="10" t="s">
        <v>164</v>
      </c>
      <c r="C134" s="6" t="s">
        <v>187</v>
      </c>
      <c r="D134" s="14">
        <v>85</v>
      </c>
      <c r="E134" s="55">
        <v>3.6</v>
      </c>
      <c r="F134" s="14">
        <v>2008</v>
      </c>
      <c r="G134" s="43">
        <f>'Roads, 2013'!G113</f>
        <v>200000</v>
      </c>
      <c r="H134" s="45">
        <f t="shared" si="8"/>
        <v>50000</v>
      </c>
      <c r="I134" s="43">
        <f>'Roads, 2015'!J113</f>
        <v>63281</v>
      </c>
      <c r="J134" s="44">
        <f t="shared" si="7"/>
        <v>47461</v>
      </c>
      <c r="K134" s="71">
        <v>0.25</v>
      </c>
      <c r="L134" s="72">
        <f aca="true" t="shared" si="9" ref="L134:L151">ROUND(I134*K134,)</f>
        <v>15820</v>
      </c>
    </row>
    <row r="135" spans="1:12" s="35" customFormat="1" ht="15">
      <c r="A135" s="14">
        <v>131</v>
      </c>
      <c r="B135" s="10" t="s">
        <v>262</v>
      </c>
      <c r="C135" s="6" t="s">
        <v>187</v>
      </c>
      <c r="D135" s="14">
        <v>130</v>
      </c>
      <c r="E135" s="55">
        <v>4</v>
      </c>
      <c r="F135" s="14">
        <v>2009</v>
      </c>
      <c r="G135" s="43">
        <f>'Roads, 2013'!G114</f>
        <v>240000</v>
      </c>
      <c r="H135" s="45">
        <f t="shared" si="8"/>
        <v>60000</v>
      </c>
      <c r="I135" s="43">
        <f>'Roads, 2015'!J114</f>
        <v>75937</v>
      </c>
      <c r="J135" s="44">
        <f t="shared" si="7"/>
        <v>56953</v>
      </c>
      <c r="K135" s="71">
        <v>0.25</v>
      </c>
      <c r="L135" s="72">
        <f t="shared" si="9"/>
        <v>18984</v>
      </c>
    </row>
    <row r="136" spans="1:12" s="35" customFormat="1" ht="15">
      <c r="A136" s="14">
        <v>132</v>
      </c>
      <c r="B136" s="10" t="s">
        <v>164</v>
      </c>
      <c r="C136" s="6" t="s">
        <v>187</v>
      </c>
      <c r="D136" s="14">
        <v>65</v>
      </c>
      <c r="E136" s="55">
        <v>3.6</v>
      </c>
      <c r="F136" s="14">
        <v>2009</v>
      </c>
      <c r="G136" s="43">
        <f>'Roads, 2013'!G115</f>
        <v>100000</v>
      </c>
      <c r="H136" s="45">
        <f t="shared" si="8"/>
        <v>25000</v>
      </c>
      <c r="I136" s="43">
        <f>'Roads, 2015'!J115</f>
        <v>31640</v>
      </c>
      <c r="J136" s="44">
        <f t="shared" si="7"/>
        <v>23730</v>
      </c>
      <c r="K136" s="71">
        <v>0.25</v>
      </c>
      <c r="L136" s="72">
        <f t="shared" si="9"/>
        <v>7910</v>
      </c>
    </row>
    <row r="137" spans="1:12" s="35" customFormat="1" ht="15">
      <c r="A137" s="14">
        <v>133</v>
      </c>
      <c r="B137" s="10" t="s">
        <v>263</v>
      </c>
      <c r="C137" s="6" t="s">
        <v>187</v>
      </c>
      <c r="D137" s="14">
        <v>260</v>
      </c>
      <c r="E137" s="55">
        <v>3</v>
      </c>
      <c r="F137" s="14">
        <v>2009</v>
      </c>
      <c r="G137" s="43">
        <f>'Roads, 2013'!G116</f>
        <v>490000</v>
      </c>
      <c r="H137" s="45">
        <f t="shared" si="8"/>
        <v>122500</v>
      </c>
      <c r="I137" s="43">
        <f>'Roads, 2015'!J116</f>
        <v>155039</v>
      </c>
      <c r="J137" s="44">
        <f t="shared" si="7"/>
        <v>116279</v>
      </c>
      <c r="K137" s="71">
        <v>0.25</v>
      </c>
      <c r="L137" s="72">
        <f t="shared" si="9"/>
        <v>38760</v>
      </c>
    </row>
    <row r="138" spans="1:12" s="35" customFormat="1" ht="15">
      <c r="A138" s="14">
        <v>134</v>
      </c>
      <c r="B138" s="10" t="s">
        <v>264</v>
      </c>
      <c r="C138" s="6" t="s">
        <v>187</v>
      </c>
      <c r="D138" s="14">
        <v>80</v>
      </c>
      <c r="E138" s="55">
        <v>3</v>
      </c>
      <c r="F138" s="14">
        <v>2009</v>
      </c>
      <c r="G138" s="43">
        <f>'Roads, 2013'!G117</f>
        <v>130000</v>
      </c>
      <c r="H138" s="45">
        <f t="shared" si="8"/>
        <v>32500</v>
      </c>
      <c r="I138" s="43">
        <f>'Roads, 2015'!J117</f>
        <v>41133</v>
      </c>
      <c r="J138" s="44">
        <f t="shared" si="7"/>
        <v>30850</v>
      </c>
      <c r="K138" s="71">
        <v>0.25</v>
      </c>
      <c r="L138" s="72">
        <f t="shared" si="9"/>
        <v>10283</v>
      </c>
    </row>
    <row r="139" spans="1:12" s="35" customFormat="1" ht="15">
      <c r="A139" s="14">
        <v>135</v>
      </c>
      <c r="B139" s="10" t="s">
        <v>240</v>
      </c>
      <c r="C139" s="6" t="s">
        <v>187</v>
      </c>
      <c r="D139" s="14">
        <v>240</v>
      </c>
      <c r="E139" s="55">
        <v>3.6</v>
      </c>
      <c r="F139" s="14">
        <v>2009</v>
      </c>
      <c r="G139" s="43">
        <f>'Roads, 2013'!G118</f>
        <v>240000</v>
      </c>
      <c r="H139" s="45">
        <f t="shared" si="8"/>
        <v>60000</v>
      </c>
      <c r="I139" s="43">
        <f>'Roads, 2015'!J118</f>
        <v>75937</v>
      </c>
      <c r="J139" s="44">
        <f t="shared" si="7"/>
        <v>56953</v>
      </c>
      <c r="K139" s="71">
        <v>0.25</v>
      </c>
      <c r="L139" s="72">
        <f t="shared" si="9"/>
        <v>18984</v>
      </c>
    </row>
    <row r="140" spans="1:12" s="35" customFormat="1" ht="15.75">
      <c r="A140" s="14">
        <v>136</v>
      </c>
      <c r="B140" s="17" t="s">
        <v>285</v>
      </c>
      <c r="C140" s="6" t="s">
        <v>187</v>
      </c>
      <c r="D140" s="18">
        <v>374</v>
      </c>
      <c r="E140" s="68">
        <v>6.1</v>
      </c>
      <c r="F140" s="19">
        <v>2010</v>
      </c>
      <c r="G140" s="43">
        <f>'Roads, 2013'!G119</f>
        <v>3500000</v>
      </c>
      <c r="H140" s="45">
        <f t="shared" si="8"/>
        <v>875000</v>
      </c>
      <c r="I140" s="43">
        <f>'Roads, 2015'!J119</f>
        <v>1107421</v>
      </c>
      <c r="J140" s="44">
        <f t="shared" si="7"/>
        <v>830566</v>
      </c>
      <c r="K140" s="71">
        <v>0.25</v>
      </c>
      <c r="L140" s="72">
        <f t="shared" si="9"/>
        <v>276855</v>
      </c>
    </row>
    <row r="141" spans="1:12" s="35" customFormat="1" ht="15.75">
      <c r="A141" s="14">
        <v>137</v>
      </c>
      <c r="B141" s="23" t="s">
        <v>289</v>
      </c>
      <c r="C141" s="24" t="s">
        <v>187</v>
      </c>
      <c r="D141" s="18">
        <v>552</v>
      </c>
      <c r="E141" s="68">
        <v>3</v>
      </c>
      <c r="F141" s="19">
        <v>2010</v>
      </c>
      <c r="G141" s="43">
        <f>'Roads, 2013'!G120</f>
        <v>1210000</v>
      </c>
      <c r="H141" s="45">
        <f t="shared" si="8"/>
        <v>302500</v>
      </c>
      <c r="I141" s="43">
        <f>'Roads, 2015'!J120</f>
        <v>382852</v>
      </c>
      <c r="J141" s="44">
        <f t="shared" si="7"/>
        <v>287139</v>
      </c>
      <c r="K141" s="71">
        <v>0.25</v>
      </c>
      <c r="L141" s="72">
        <f t="shared" si="9"/>
        <v>95713</v>
      </c>
    </row>
    <row r="142" spans="1:12" s="35" customFormat="1" ht="15.75">
      <c r="A142" s="14">
        <v>138</v>
      </c>
      <c r="B142" s="23" t="s">
        <v>215</v>
      </c>
      <c r="C142" s="24" t="s">
        <v>187</v>
      </c>
      <c r="D142" s="18">
        <v>453</v>
      </c>
      <c r="E142" s="68">
        <v>3.6</v>
      </c>
      <c r="F142" s="19">
        <v>2010</v>
      </c>
      <c r="G142" s="43">
        <f>'Roads, 2013'!G121</f>
        <v>1230000</v>
      </c>
      <c r="H142" s="45">
        <f t="shared" si="8"/>
        <v>307500</v>
      </c>
      <c r="I142" s="43">
        <f>'Roads, 2015'!J121</f>
        <v>389179</v>
      </c>
      <c r="J142" s="44">
        <f t="shared" si="7"/>
        <v>291884</v>
      </c>
      <c r="K142" s="71">
        <v>0.25</v>
      </c>
      <c r="L142" s="72">
        <f t="shared" si="9"/>
        <v>97295</v>
      </c>
    </row>
    <row r="143" spans="1:12" s="35" customFormat="1" ht="15.75">
      <c r="A143" s="14">
        <v>139</v>
      </c>
      <c r="B143" s="23" t="s">
        <v>22</v>
      </c>
      <c r="C143" s="24" t="s">
        <v>187</v>
      </c>
      <c r="D143" s="18">
        <v>505</v>
      </c>
      <c r="E143" s="68">
        <v>3.6</v>
      </c>
      <c r="F143" s="19">
        <v>2010</v>
      </c>
      <c r="G143" s="43">
        <f>'Roads, 2013'!G122</f>
        <v>1260000</v>
      </c>
      <c r="H143" s="45">
        <f t="shared" si="8"/>
        <v>315000</v>
      </c>
      <c r="I143" s="43">
        <f>'Roads, 2015'!J122</f>
        <v>398671</v>
      </c>
      <c r="J143" s="44">
        <f t="shared" si="7"/>
        <v>299003</v>
      </c>
      <c r="K143" s="71">
        <v>0.25</v>
      </c>
      <c r="L143" s="72">
        <f t="shared" si="9"/>
        <v>99668</v>
      </c>
    </row>
    <row r="144" spans="1:12" s="35" customFormat="1" ht="15.75">
      <c r="A144" s="14">
        <v>140</v>
      </c>
      <c r="B144" s="23" t="s">
        <v>240</v>
      </c>
      <c r="C144" s="24" t="s">
        <v>187</v>
      </c>
      <c r="D144" s="18">
        <v>377</v>
      </c>
      <c r="E144" s="68">
        <v>3.6</v>
      </c>
      <c r="F144" s="19">
        <v>2010</v>
      </c>
      <c r="G144" s="43">
        <f>'Roads, 2013'!G123</f>
        <v>1040000</v>
      </c>
      <c r="H144" s="45">
        <f t="shared" si="8"/>
        <v>260000</v>
      </c>
      <c r="I144" s="43">
        <f>'Roads, 2015'!J123</f>
        <v>329062</v>
      </c>
      <c r="J144" s="44">
        <f t="shared" si="7"/>
        <v>246796</v>
      </c>
      <c r="K144" s="71">
        <v>0.25</v>
      </c>
      <c r="L144" s="72">
        <f t="shared" si="9"/>
        <v>82266</v>
      </c>
    </row>
    <row r="145" spans="1:12" s="35" customFormat="1" ht="15.75">
      <c r="A145" s="14">
        <v>141</v>
      </c>
      <c r="B145" s="23" t="s">
        <v>290</v>
      </c>
      <c r="C145" s="24" t="s">
        <v>187</v>
      </c>
      <c r="D145" s="18">
        <v>670</v>
      </c>
      <c r="E145" s="68">
        <v>3.6</v>
      </c>
      <c r="F145" s="19">
        <v>2010</v>
      </c>
      <c r="G145" s="43">
        <f>'Roads, 2013'!G124</f>
        <v>1690000</v>
      </c>
      <c r="H145" s="45">
        <f t="shared" si="8"/>
        <v>422500</v>
      </c>
      <c r="I145" s="43">
        <f>'Roads, 2015'!J124</f>
        <v>534727</v>
      </c>
      <c r="J145" s="44">
        <f t="shared" si="7"/>
        <v>401045</v>
      </c>
      <c r="K145" s="71">
        <v>0.25</v>
      </c>
      <c r="L145" s="72">
        <f t="shared" si="9"/>
        <v>133682</v>
      </c>
    </row>
    <row r="146" spans="1:12" s="35" customFormat="1" ht="15.75">
      <c r="A146" s="14">
        <v>142</v>
      </c>
      <c r="B146" s="23" t="s">
        <v>558</v>
      </c>
      <c r="C146" s="24" t="s">
        <v>187</v>
      </c>
      <c r="D146" s="18">
        <v>120</v>
      </c>
      <c r="E146" s="68">
        <v>3</v>
      </c>
      <c r="F146" s="19">
        <v>2012</v>
      </c>
      <c r="G146" s="43">
        <f>'Roads, 2013'!G125</f>
        <v>250000</v>
      </c>
      <c r="H146" s="45">
        <f t="shared" si="8"/>
        <v>62500</v>
      </c>
      <c r="I146" s="43">
        <f>'Roads, 2015'!J125</f>
        <v>79102</v>
      </c>
      <c r="J146" s="44">
        <f t="shared" si="7"/>
        <v>59326</v>
      </c>
      <c r="K146" s="71">
        <v>0.25</v>
      </c>
      <c r="L146" s="72">
        <f t="shared" si="9"/>
        <v>19776</v>
      </c>
    </row>
    <row r="147" spans="1:12" s="35" customFormat="1" ht="15.75">
      <c r="A147" s="14">
        <v>143</v>
      </c>
      <c r="B147" s="23" t="s">
        <v>560</v>
      </c>
      <c r="C147" s="24" t="s">
        <v>187</v>
      </c>
      <c r="D147" s="18">
        <v>50</v>
      </c>
      <c r="E147" s="68">
        <v>4</v>
      </c>
      <c r="F147" s="19">
        <v>2014</v>
      </c>
      <c r="G147" s="43">
        <v>220000</v>
      </c>
      <c r="H147" s="45">
        <f t="shared" si="8"/>
        <v>55000</v>
      </c>
      <c r="I147" s="43">
        <f>'Roads, 2015'!J126</f>
        <v>92812</v>
      </c>
      <c r="J147" s="44">
        <f t="shared" si="7"/>
        <v>69609</v>
      </c>
      <c r="K147" s="71">
        <v>0.25</v>
      </c>
      <c r="L147" s="72">
        <f t="shared" si="9"/>
        <v>23203</v>
      </c>
    </row>
    <row r="148" spans="1:12" s="35" customFormat="1" ht="15.75">
      <c r="A148" s="14">
        <v>144</v>
      </c>
      <c r="B148" s="23" t="s">
        <v>564</v>
      </c>
      <c r="C148" s="24" t="s">
        <v>187</v>
      </c>
      <c r="D148" s="18">
        <v>80</v>
      </c>
      <c r="E148" s="68">
        <v>2.5</v>
      </c>
      <c r="F148" s="19">
        <v>2016</v>
      </c>
      <c r="G148" s="43">
        <v>300000</v>
      </c>
      <c r="H148" s="45">
        <f t="shared" si="8"/>
        <v>75000</v>
      </c>
      <c r="I148" s="45">
        <f>G148-H148</f>
        <v>225000</v>
      </c>
      <c r="J148" s="44">
        <f t="shared" si="7"/>
        <v>168750</v>
      </c>
      <c r="K148" s="71">
        <v>0.25</v>
      </c>
      <c r="L148" s="72">
        <f t="shared" si="9"/>
        <v>56250</v>
      </c>
    </row>
    <row r="149" spans="1:12" s="35" customFormat="1" ht="15.75">
      <c r="A149" s="14">
        <v>145</v>
      </c>
      <c r="B149" s="23" t="s">
        <v>565</v>
      </c>
      <c r="C149" s="24" t="s">
        <v>187</v>
      </c>
      <c r="D149" s="18">
        <v>70</v>
      </c>
      <c r="E149" s="68">
        <v>2.5</v>
      </c>
      <c r="F149" s="19">
        <v>2016</v>
      </c>
      <c r="G149" s="43">
        <v>260000</v>
      </c>
      <c r="H149" s="45">
        <f t="shared" si="8"/>
        <v>65000</v>
      </c>
      <c r="I149" s="45">
        <f>G149-H149</f>
        <v>195000</v>
      </c>
      <c r="J149" s="44">
        <f t="shared" si="7"/>
        <v>146250</v>
      </c>
      <c r="K149" s="71">
        <v>0.25</v>
      </c>
      <c r="L149" s="72">
        <f t="shared" si="9"/>
        <v>48750</v>
      </c>
    </row>
    <row r="150" spans="1:12" s="35" customFormat="1" ht="15.75">
      <c r="A150" s="14">
        <v>146</v>
      </c>
      <c r="B150" s="23" t="s">
        <v>566</v>
      </c>
      <c r="C150" s="24" t="s">
        <v>187</v>
      </c>
      <c r="D150" s="18">
        <v>20</v>
      </c>
      <c r="E150" s="68">
        <v>3</v>
      </c>
      <c r="F150" s="19">
        <v>2016</v>
      </c>
      <c r="G150" s="43">
        <v>40000</v>
      </c>
      <c r="H150" s="45">
        <f t="shared" si="8"/>
        <v>10000</v>
      </c>
      <c r="I150" s="45">
        <f>G150-H150</f>
        <v>30000</v>
      </c>
      <c r="J150" s="44">
        <f t="shared" si="7"/>
        <v>22500</v>
      </c>
      <c r="K150" s="71">
        <v>0.25</v>
      </c>
      <c r="L150" s="72">
        <f t="shared" si="9"/>
        <v>7500</v>
      </c>
    </row>
    <row r="151" spans="1:12" s="35" customFormat="1" ht="15.75">
      <c r="A151" s="14">
        <v>147</v>
      </c>
      <c r="B151" s="23" t="s">
        <v>567</v>
      </c>
      <c r="C151" s="24" t="s">
        <v>187</v>
      </c>
      <c r="D151" s="18">
        <v>100</v>
      </c>
      <c r="E151" s="68">
        <v>3</v>
      </c>
      <c r="F151" s="19">
        <v>2016</v>
      </c>
      <c r="G151" s="43">
        <v>370000</v>
      </c>
      <c r="H151" s="45">
        <f t="shared" si="8"/>
        <v>92500</v>
      </c>
      <c r="I151" s="45">
        <f>G151-H151</f>
        <v>277500</v>
      </c>
      <c r="J151" s="44">
        <f t="shared" si="7"/>
        <v>208125</v>
      </c>
      <c r="K151" s="71">
        <v>0.25</v>
      </c>
      <c r="L151" s="72">
        <f t="shared" si="9"/>
        <v>69375</v>
      </c>
    </row>
    <row r="152" spans="1:12" s="35" customFormat="1" ht="15.75" customHeight="1">
      <c r="A152" s="14"/>
      <c r="B152" s="6" t="s">
        <v>425</v>
      </c>
      <c r="C152" s="6"/>
      <c r="D152" s="14"/>
      <c r="E152" s="14"/>
      <c r="F152" s="14"/>
      <c r="G152" s="43">
        <f>SUM(G5:G151)</f>
        <v>81874000</v>
      </c>
      <c r="H152" s="43">
        <f>SUM(H5:H151)</f>
        <v>30707050</v>
      </c>
      <c r="I152" s="43">
        <f>SUM(I5:I151)</f>
        <v>23098124.2</v>
      </c>
      <c r="J152" s="6">
        <f>SUM(J5:J151)</f>
        <v>14571715.2</v>
      </c>
      <c r="K152" s="36"/>
      <c r="L152" s="36"/>
    </row>
  </sheetData>
  <sheetProtection/>
  <autoFilter ref="C1:C152"/>
  <mergeCells count="3">
    <mergeCell ref="A1:I1"/>
    <mergeCell ref="A2:I2"/>
    <mergeCell ref="A3:I3"/>
  </mergeCells>
  <printOptions/>
  <pageMargins left="0.87" right="0.2" top="0.38" bottom="0.38" header="0.21" footer="0.26"/>
  <pageSetup horizontalDpi="600" verticalDpi="600" orientation="landscape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N157"/>
  <sheetViews>
    <sheetView zoomScalePageLayoutView="0" workbookViewId="0" topLeftCell="A1">
      <selection activeCell="K1" sqref="K1:L16384"/>
    </sheetView>
  </sheetViews>
  <sheetFormatPr defaultColWidth="9.140625" defaultRowHeight="12.75"/>
  <cols>
    <col min="1" max="1" width="7.140625" style="0" customWidth="1"/>
    <col min="2" max="2" width="34.57421875" style="0" customWidth="1"/>
    <col min="3" max="3" width="8.00390625" style="0" customWidth="1"/>
    <col min="4" max="4" width="7.7109375" style="0" customWidth="1"/>
    <col min="5" max="5" width="7.421875" style="0" customWidth="1"/>
    <col min="6" max="6" width="11.8515625" style="0" customWidth="1"/>
    <col min="7" max="7" width="11.140625" style="0" customWidth="1"/>
    <col min="8" max="8" width="11.7109375" style="0" customWidth="1"/>
    <col min="9" max="9" width="11.28125" style="0" customWidth="1"/>
    <col min="10" max="10" width="10.140625" style="0" customWidth="1"/>
    <col min="11" max="12" width="0" style="0" hidden="1" customWidth="1"/>
  </cols>
  <sheetData>
    <row r="1" spans="1:9" ht="18.75" customHeight="1">
      <c r="A1" s="112" t="s">
        <v>405</v>
      </c>
      <c r="B1" s="112"/>
      <c r="C1" s="112"/>
      <c r="D1" s="112"/>
      <c r="E1" s="112"/>
      <c r="F1" s="112"/>
      <c r="G1" s="112"/>
      <c r="H1" s="112"/>
      <c r="I1" s="112"/>
    </row>
    <row r="2" spans="1:9" ht="15.75">
      <c r="A2" s="113" t="s">
        <v>0</v>
      </c>
      <c r="B2" s="113"/>
      <c r="C2" s="113"/>
      <c r="D2" s="113"/>
      <c r="E2" s="113"/>
      <c r="F2" s="113"/>
      <c r="G2" s="113"/>
      <c r="H2" s="113"/>
      <c r="I2" s="113"/>
    </row>
    <row r="3" spans="1:9" ht="15.75">
      <c r="A3" s="113" t="s">
        <v>173</v>
      </c>
      <c r="B3" s="113"/>
      <c r="C3" s="113"/>
      <c r="D3" s="113"/>
      <c r="E3" s="113"/>
      <c r="F3" s="113"/>
      <c r="G3" s="113"/>
      <c r="H3" s="113"/>
      <c r="I3" s="113"/>
    </row>
    <row r="4" spans="1:14" ht="52.5" customHeight="1">
      <c r="A4" s="6" t="s">
        <v>2</v>
      </c>
      <c r="B4" s="6" t="s">
        <v>139</v>
      </c>
      <c r="C4" s="6" t="s">
        <v>140</v>
      </c>
      <c r="D4" s="6" t="s">
        <v>141</v>
      </c>
      <c r="E4" s="6" t="s">
        <v>142</v>
      </c>
      <c r="F4" s="6" t="s">
        <v>143</v>
      </c>
      <c r="G4" s="6" t="s">
        <v>144</v>
      </c>
      <c r="H4" s="6" t="s">
        <v>136</v>
      </c>
      <c r="I4" s="6" t="s">
        <v>580</v>
      </c>
      <c r="J4" s="6" t="s">
        <v>581</v>
      </c>
      <c r="K4" s="9"/>
      <c r="L4" s="9"/>
      <c r="M4" s="9"/>
      <c r="N4" s="9"/>
    </row>
    <row r="5" spans="1:12" ht="15">
      <c r="A5" s="14">
        <v>1</v>
      </c>
      <c r="B5" s="15" t="s">
        <v>174</v>
      </c>
      <c r="C5" s="6" t="s">
        <v>145</v>
      </c>
      <c r="D5" s="14">
        <v>700</v>
      </c>
      <c r="E5" s="55">
        <v>3.6</v>
      </c>
      <c r="F5" s="14">
        <v>2002</v>
      </c>
      <c r="G5" s="43">
        <f>'Roads, 2013'!G5</f>
        <v>500000</v>
      </c>
      <c r="H5" s="43">
        <f>G5*K5</f>
        <v>200000</v>
      </c>
      <c r="I5" s="43">
        <f>'Roads, 2016'!J5</f>
        <v>38880</v>
      </c>
      <c r="J5" s="44">
        <f>I5-L5</f>
        <v>23328</v>
      </c>
      <c r="K5" s="70">
        <v>0.4</v>
      </c>
      <c r="L5" s="72">
        <f>ROUND(I5*K5,)</f>
        <v>15552</v>
      </c>
    </row>
    <row r="6" spans="1:12" ht="15">
      <c r="A6" s="14">
        <v>2</v>
      </c>
      <c r="B6" s="15" t="s">
        <v>175</v>
      </c>
      <c r="C6" s="6" t="s">
        <v>145</v>
      </c>
      <c r="D6" s="14">
        <v>700</v>
      </c>
      <c r="E6" s="55">
        <v>3.6</v>
      </c>
      <c r="F6" s="14">
        <v>2002</v>
      </c>
      <c r="G6" s="43">
        <f>'Roads, 2013'!G6</f>
        <v>500000</v>
      </c>
      <c r="H6" s="43">
        <f aca="true" t="shared" si="0" ref="H6:H69">G6*K6</f>
        <v>200000</v>
      </c>
      <c r="I6" s="43">
        <f>'Roads, 2016'!J6</f>
        <v>38880</v>
      </c>
      <c r="J6" s="44">
        <f aca="true" t="shared" si="1" ref="J6:J69">I6-L6</f>
        <v>23328</v>
      </c>
      <c r="K6" s="70">
        <v>0.4</v>
      </c>
      <c r="L6" s="72">
        <f aca="true" t="shared" si="2" ref="L6:L69">ROUND(I6*K6,)</f>
        <v>15552</v>
      </c>
    </row>
    <row r="7" spans="1:12" ht="15">
      <c r="A7" s="14">
        <v>3</v>
      </c>
      <c r="B7" s="15" t="s">
        <v>149</v>
      </c>
      <c r="C7" s="6" t="s">
        <v>145</v>
      </c>
      <c r="D7" s="14">
        <v>420</v>
      </c>
      <c r="E7" s="55">
        <v>3.6</v>
      </c>
      <c r="F7" s="14">
        <v>2002</v>
      </c>
      <c r="G7" s="43">
        <f>'Roads, 2013'!G7</f>
        <v>300000</v>
      </c>
      <c r="H7" s="43">
        <f t="shared" si="0"/>
        <v>120000</v>
      </c>
      <c r="I7" s="43">
        <f>'Roads, 2016'!J7</f>
        <v>23328</v>
      </c>
      <c r="J7" s="44">
        <f t="shared" si="1"/>
        <v>13997</v>
      </c>
      <c r="K7" s="70">
        <v>0.4</v>
      </c>
      <c r="L7" s="72">
        <f t="shared" si="2"/>
        <v>9331</v>
      </c>
    </row>
    <row r="8" spans="1:12" ht="15">
      <c r="A8" s="14">
        <v>4</v>
      </c>
      <c r="B8" s="15" t="s">
        <v>176</v>
      </c>
      <c r="C8" s="6" t="s">
        <v>145</v>
      </c>
      <c r="D8" s="14">
        <v>210</v>
      </c>
      <c r="E8" s="55">
        <v>3.6</v>
      </c>
      <c r="F8" s="14">
        <v>2002</v>
      </c>
      <c r="G8" s="43">
        <f>'Roads, 2013'!G8</f>
        <v>150000</v>
      </c>
      <c r="H8" s="43">
        <f t="shared" si="0"/>
        <v>60000</v>
      </c>
      <c r="I8" s="43">
        <f>'Roads, 2016'!J8</f>
        <v>11664</v>
      </c>
      <c r="J8" s="44">
        <f t="shared" si="1"/>
        <v>6998</v>
      </c>
      <c r="K8" s="70">
        <v>0.4</v>
      </c>
      <c r="L8" s="72">
        <f t="shared" si="2"/>
        <v>4666</v>
      </c>
    </row>
    <row r="9" spans="1:12" ht="15">
      <c r="A9" s="14">
        <v>5</v>
      </c>
      <c r="B9" s="15" t="s">
        <v>177</v>
      </c>
      <c r="C9" s="6" t="s">
        <v>145</v>
      </c>
      <c r="D9" s="14">
        <v>410</v>
      </c>
      <c r="E9" s="55">
        <v>3.6</v>
      </c>
      <c r="F9" s="14">
        <v>2002</v>
      </c>
      <c r="G9" s="43">
        <f>'Roads, 2013'!G9</f>
        <v>300000</v>
      </c>
      <c r="H9" s="43">
        <f t="shared" si="0"/>
        <v>120000</v>
      </c>
      <c r="I9" s="43">
        <f>'Roads, 2016'!J9</f>
        <v>23328</v>
      </c>
      <c r="J9" s="44">
        <f t="shared" si="1"/>
        <v>13997</v>
      </c>
      <c r="K9" s="70">
        <v>0.4</v>
      </c>
      <c r="L9" s="72">
        <f t="shared" si="2"/>
        <v>9331</v>
      </c>
    </row>
    <row r="10" spans="1:12" ht="15">
      <c r="A10" s="14">
        <v>6</v>
      </c>
      <c r="B10" s="15" t="s">
        <v>178</v>
      </c>
      <c r="C10" s="6" t="s">
        <v>145</v>
      </c>
      <c r="D10" s="14">
        <v>330</v>
      </c>
      <c r="E10" s="55">
        <v>3</v>
      </c>
      <c r="F10" s="14">
        <v>2002</v>
      </c>
      <c r="G10" s="43">
        <f>'Roads, 2013'!G10</f>
        <v>250000</v>
      </c>
      <c r="H10" s="43">
        <f t="shared" si="0"/>
        <v>100000</v>
      </c>
      <c r="I10" s="43">
        <f>'Roads, 2016'!J10</f>
        <v>19440</v>
      </c>
      <c r="J10" s="44">
        <f t="shared" si="1"/>
        <v>11664</v>
      </c>
      <c r="K10" s="70">
        <v>0.4</v>
      </c>
      <c r="L10" s="72">
        <f t="shared" si="2"/>
        <v>7776</v>
      </c>
    </row>
    <row r="11" spans="1:12" ht="15">
      <c r="A11" s="14">
        <v>7</v>
      </c>
      <c r="B11" s="15" t="s">
        <v>179</v>
      </c>
      <c r="C11" s="6" t="s">
        <v>145</v>
      </c>
      <c r="D11" s="14">
        <v>270</v>
      </c>
      <c r="E11" s="55">
        <v>3.6</v>
      </c>
      <c r="F11" s="14">
        <v>2002</v>
      </c>
      <c r="G11" s="43">
        <f>'Roads, 2013'!G11</f>
        <v>200000</v>
      </c>
      <c r="H11" s="43">
        <f t="shared" si="0"/>
        <v>80000</v>
      </c>
      <c r="I11" s="43">
        <f>'Roads, 2016'!J11</f>
        <v>15552</v>
      </c>
      <c r="J11" s="44">
        <f t="shared" si="1"/>
        <v>9331</v>
      </c>
      <c r="K11" s="70">
        <v>0.4</v>
      </c>
      <c r="L11" s="72">
        <f t="shared" si="2"/>
        <v>6221</v>
      </c>
    </row>
    <row r="12" spans="1:12" ht="15">
      <c r="A12" s="14">
        <v>8</v>
      </c>
      <c r="B12" s="15" t="s">
        <v>180</v>
      </c>
      <c r="C12" s="6" t="s">
        <v>145</v>
      </c>
      <c r="D12" s="14">
        <v>360</v>
      </c>
      <c r="E12" s="55">
        <v>3</v>
      </c>
      <c r="F12" s="14">
        <v>2003</v>
      </c>
      <c r="G12" s="43">
        <f>'Roads, 2013'!G12</f>
        <v>300000</v>
      </c>
      <c r="H12" s="43">
        <f t="shared" si="0"/>
        <v>120000</v>
      </c>
      <c r="I12" s="43">
        <f>'Roads, 2016'!J12</f>
        <v>23328</v>
      </c>
      <c r="J12" s="44">
        <f t="shared" si="1"/>
        <v>13997</v>
      </c>
      <c r="K12" s="70">
        <v>0.4</v>
      </c>
      <c r="L12" s="72">
        <f t="shared" si="2"/>
        <v>9331</v>
      </c>
    </row>
    <row r="13" spans="1:12" ht="15">
      <c r="A13" s="14">
        <v>9</v>
      </c>
      <c r="B13" s="15" t="s">
        <v>146</v>
      </c>
      <c r="C13" s="6" t="s">
        <v>145</v>
      </c>
      <c r="D13" s="14">
        <v>240</v>
      </c>
      <c r="E13" s="55">
        <v>3</v>
      </c>
      <c r="F13" s="14">
        <v>2003</v>
      </c>
      <c r="G13" s="43">
        <f>'Roads, 2013'!G13</f>
        <v>200000</v>
      </c>
      <c r="H13" s="43">
        <f t="shared" si="0"/>
        <v>80000</v>
      </c>
      <c r="I13" s="43">
        <f>'Roads, 2016'!J13</f>
        <v>15552</v>
      </c>
      <c r="J13" s="44">
        <f t="shared" si="1"/>
        <v>9331</v>
      </c>
      <c r="K13" s="70">
        <v>0.4</v>
      </c>
      <c r="L13" s="72">
        <f t="shared" si="2"/>
        <v>6221</v>
      </c>
    </row>
    <row r="14" spans="1:12" ht="16.5" customHeight="1">
      <c r="A14" s="14">
        <v>10</v>
      </c>
      <c r="B14" s="15" t="s">
        <v>181</v>
      </c>
      <c r="C14" s="6" t="s">
        <v>145</v>
      </c>
      <c r="D14" s="14">
        <v>160</v>
      </c>
      <c r="E14" s="55">
        <v>3</v>
      </c>
      <c r="F14" s="14">
        <v>2003</v>
      </c>
      <c r="G14" s="43">
        <f>'Roads, 2013'!G14</f>
        <v>150000</v>
      </c>
      <c r="H14" s="43">
        <f t="shared" si="0"/>
        <v>60000</v>
      </c>
      <c r="I14" s="43">
        <f>'Roads, 2016'!J14</f>
        <v>11664</v>
      </c>
      <c r="J14" s="44">
        <f t="shared" si="1"/>
        <v>6998</v>
      </c>
      <c r="K14" s="70">
        <v>0.4</v>
      </c>
      <c r="L14" s="72">
        <f t="shared" si="2"/>
        <v>4666</v>
      </c>
    </row>
    <row r="15" spans="1:12" ht="15.75" customHeight="1">
      <c r="A15" s="14">
        <v>11</v>
      </c>
      <c r="B15" s="16" t="s">
        <v>182</v>
      </c>
      <c r="C15" s="6" t="s">
        <v>145</v>
      </c>
      <c r="D15" s="14">
        <v>240</v>
      </c>
      <c r="E15" s="55">
        <v>3.6</v>
      </c>
      <c r="F15" s="14">
        <v>2003</v>
      </c>
      <c r="G15" s="43">
        <f>'Roads, 2013'!G15</f>
        <v>200000</v>
      </c>
      <c r="H15" s="43">
        <f t="shared" si="0"/>
        <v>80000</v>
      </c>
      <c r="I15" s="43">
        <f>'Roads, 2016'!J15</f>
        <v>15552</v>
      </c>
      <c r="J15" s="44">
        <f t="shared" si="1"/>
        <v>9331</v>
      </c>
      <c r="K15" s="70">
        <v>0.4</v>
      </c>
      <c r="L15" s="72">
        <f t="shared" si="2"/>
        <v>6221</v>
      </c>
    </row>
    <row r="16" spans="1:12" ht="15">
      <c r="A16" s="14">
        <v>12</v>
      </c>
      <c r="B16" s="15" t="s">
        <v>183</v>
      </c>
      <c r="C16" s="6" t="s">
        <v>145</v>
      </c>
      <c r="D16" s="14">
        <v>250</v>
      </c>
      <c r="E16" s="55">
        <v>3</v>
      </c>
      <c r="F16" s="14">
        <v>2003</v>
      </c>
      <c r="G16" s="43">
        <f>'Roads, 2013'!G16</f>
        <v>200000</v>
      </c>
      <c r="H16" s="43">
        <f t="shared" si="0"/>
        <v>80000</v>
      </c>
      <c r="I16" s="43">
        <f>'Roads, 2016'!J16</f>
        <v>15552</v>
      </c>
      <c r="J16" s="44">
        <f t="shared" si="1"/>
        <v>9331</v>
      </c>
      <c r="K16" s="70">
        <v>0.4</v>
      </c>
      <c r="L16" s="72">
        <f t="shared" si="2"/>
        <v>6221</v>
      </c>
    </row>
    <row r="17" spans="1:12" ht="15">
      <c r="A17" s="14">
        <v>13</v>
      </c>
      <c r="B17" s="15" t="s">
        <v>184</v>
      </c>
      <c r="C17" s="6" t="s">
        <v>145</v>
      </c>
      <c r="D17" s="14">
        <v>430</v>
      </c>
      <c r="E17" s="55">
        <v>3</v>
      </c>
      <c r="F17" s="14">
        <v>2003</v>
      </c>
      <c r="G17" s="43">
        <f>'Roads, 2013'!G17</f>
        <v>300000</v>
      </c>
      <c r="H17" s="43">
        <f t="shared" si="0"/>
        <v>120000</v>
      </c>
      <c r="I17" s="43">
        <f>'Roads, 2016'!J17</f>
        <v>23328</v>
      </c>
      <c r="J17" s="44">
        <f t="shared" si="1"/>
        <v>13997</v>
      </c>
      <c r="K17" s="70">
        <v>0.4</v>
      </c>
      <c r="L17" s="72">
        <f t="shared" si="2"/>
        <v>9331</v>
      </c>
    </row>
    <row r="18" spans="1:12" ht="15">
      <c r="A18" s="14">
        <v>14</v>
      </c>
      <c r="B18" s="15" t="s">
        <v>185</v>
      </c>
      <c r="C18" s="6" t="s">
        <v>145</v>
      </c>
      <c r="D18" s="14">
        <v>450</v>
      </c>
      <c r="E18" s="55">
        <v>3</v>
      </c>
      <c r="F18" s="14">
        <v>2003</v>
      </c>
      <c r="G18" s="43">
        <f>'Roads, 2013'!G18</f>
        <v>350000</v>
      </c>
      <c r="H18" s="43">
        <f t="shared" si="0"/>
        <v>140000</v>
      </c>
      <c r="I18" s="43">
        <f>'Roads, 2016'!J18</f>
        <v>27216</v>
      </c>
      <c r="J18" s="44">
        <f t="shared" si="1"/>
        <v>16330</v>
      </c>
      <c r="K18" s="70">
        <v>0.4</v>
      </c>
      <c r="L18" s="72">
        <f t="shared" si="2"/>
        <v>10886</v>
      </c>
    </row>
    <row r="19" spans="1:12" ht="15">
      <c r="A19" s="14">
        <v>15</v>
      </c>
      <c r="B19" s="15" t="s">
        <v>147</v>
      </c>
      <c r="C19" s="6" t="s">
        <v>145</v>
      </c>
      <c r="D19" s="14">
        <v>400</v>
      </c>
      <c r="E19" s="55">
        <v>3.6</v>
      </c>
      <c r="F19" s="14">
        <v>2003</v>
      </c>
      <c r="G19" s="43">
        <f>'Roads, 2013'!G19</f>
        <v>350000</v>
      </c>
      <c r="H19" s="43">
        <f t="shared" si="0"/>
        <v>140000</v>
      </c>
      <c r="I19" s="43">
        <f>'Roads, 2016'!J19</f>
        <v>27216</v>
      </c>
      <c r="J19" s="44">
        <f t="shared" si="1"/>
        <v>16330</v>
      </c>
      <c r="K19" s="70">
        <v>0.4</v>
      </c>
      <c r="L19" s="72">
        <f t="shared" si="2"/>
        <v>10886</v>
      </c>
    </row>
    <row r="20" spans="1:12" ht="15">
      <c r="A20" s="14">
        <v>16</v>
      </c>
      <c r="B20" s="15" t="s">
        <v>186</v>
      </c>
      <c r="C20" s="6" t="s">
        <v>145</v>
      </c>
      <c r="D20" s="14">
        <v>150</v>
      </c>
      <c r="E20" s="55">
        <v>3</v>
      </c>
      <c r="F20" s="14">
        <v>2003</v>
      </c>
      <c r="G20" s="43">
        <f>'Roads, 2013'!G20</f>
        <v>140000</v>
      </c>
      <c r="H20" s="43">
        <f t="shared" si="0"/>
        <v>56000</v>
      </c>
      <c r="I20" s="43">
        <f>'Roads, 2016'!J20</f>
        <v>10886</v>
      </c>
      <c r="J20" s="44">
        <f t="shared" si="1"/>
        <v>6532</v>
      </c>
      <c r="K20" s="70">
        <v>0.4</v>
      </c>
      <c r="L20" s="72">
        <f t="shared" si="2"/>
        <v>4354</v>
      </c>
    </row>
    <row r="21" spans="1:12" ht="15">
      <c r="A21" s="14">
        <v>17</v>
      </c>
      <c r="B21" s="15" t="s">
        <v>148</v>
      </c>
      <c r="C21" s="6" t="s">
        <v>145</v>
      </c>
      <c r="D21" s="14">
        <v>130</v>
      </c>
      <c r="E21" s="55">
        <v>3.6</v>
      </c>
      <c r="F21" s="14">
        <v>2003</v>
      </c>
      <c r="G21" s="43">
        <f>'Roads, 2013'!G21</f>
        <v>150000</v>
      </c>
      <c r="H21" s="43">
        <f t="shared" si="0"/>
        <v>60000</v>
      </c>
      <c r="I21" s="43">
        <f>'Roads, 2016'!J21</f>
        <v>11664</v>
      </c>
      <c r="J21" s="44">
        <f t="shared" si="1"/>
        <v>6998</v>
      </c>
      <c r="K21" s="70">
        <v>0.4</v>
      </c>
      <c r="L21" s="72">
        <f t="shared" si="2"/>
        <v>4666</v>
      </c>
    </row>
    <row r="22" spans="1:12" ht="15">
      <c r="A22" s="14">
        <v>18</v>
      </c>
      <c r="B22" s="15" t="s">
        <v>162</v>
      </c>
      <c r="C22" s="6" t="s">
        <v>145</v>
      </c>
      <c r="D22" s="14">
        <v>150</v>
      </c>
      <c r="E22" s="55">
        <v>3</v>
      </c>
      <c r="F22" s="14">
        <v>2003</v>
      </c>
      <c r="G22" s="43">
        <f>'Roads, 2013'!G22</f>
        <v>165000</v>
      </c>
      <c r="H22" s="43">
        <f t="shared" si="0"/>
        <v>66000</v>
      </c>
      <c r="I22" s="43">
        <f>'Roads, 2016'!J22</f>
        <v>12830</v>
      </c>
      <c r="J22" s="44">
        <f t="shared" si="1"/>
        <v>7698</v>
      </c>
      <c r="K22" s="70">
        <v>0.4</v>
      </c>
      <c r="L22" s="72">
        <f t="shared" si="2"/>
        <v>5132</v>
      </c>
    </row>
    <row r="23" spans="1:12" ht="15">
      <c r="A23" s="14">
        <v>19</v>
      </c>
      <c r="B23" s="15" t="s">
        <v>189</v>
      </c>
      <c r="C23" s="6" t="s">
        <v>145</v>
      </c>
      <c r="D23" s="14">
        <v>95</v>
      </c>
      <c r="E23" s="55">
        <v>3</v>
      </c>
      <c r="F23" s="14">
        <v>2003</v>
      </c>
      <c r="G23" s="43">
        <f>'Roads, 2013'!G23</f>
        <v>80000</v>
      </c>
      <c r="H23" s="43">
        <f t="shared" si="0"/>
        <v>32000</v>
      </c>
      <c r="I23" s="43">
        <f>'Roads, 2016'!J23</f>
        <v>6221</v>
      </c>
      <c r="J23" s="44">
        <f t="shared" si="1"/>
        <v>3733</v>
      </c>
      <c r="K23" s="70">
        <v>0.4</v>
      </c>
      <c r="L23" s="72">
        <f t="shared" si="2"/>
        <v>2488</v>
      </c>
    </row>
    <row r="24" spans="1:12" ht="15">
      <c r="A24" s="14">
        <v>20</v>
      </c>
      <c r="B24" s="15" t="s">
        <v>177</v>
      </c>
      <c r="C24" s="6" t="s">
        <v>190</v>
      </c>
      <c r="D24" s="14">
        <v>140</v>
      </c>
      <c r="E24" s="55">
        <v>3</v>
      </c>
      <c r="F24" s="14">
        <v>2003</v>
      </c>
      <c r="G24" s="43">
        <f>'Roads, 2013'!G24</f>
        <v>160000</v>
      </c>
      <c r="H24" s="43">
        <f t="shared" si="0"/>
        <v>64000</v>
      </c>
      <c r="I24" s="43">
        <f>'Roads, 2016'!J24</f>
        <v>12442</v>
      </c>
      <c r="J24" s="44">
        <f t="shared" si="1"/>
        <v>7465</v>
      </c>
      <c r="K24" s="70">
        <v>0.4</v>
      </c>
      <c r="L24" s="72">
        <f t="shared" si="2"/>
        <v>4977</v>
      </c>
    </row>
    <row r="25" spans="1:12" ht="15">
      <c r="A25" s="14">
        <v>21</v>
      </c>
      <c r="B25" s="15" t="s">
        <v>191</v>
      </c>
      <c r="C25" s="6" t="s">
        <v>190</v>
      </c>
      <c r="D25" s="14">
        <v>140</v>
      </c>
      <c r="E25" s="55">
        <v>3</v>
      </c>
      <c r="F25" s="14">
        <v>2004</v>
      </c>
      <c r="G25" s="43">
        <f>'Roads, 2013'!G25</f>
        <v>132000</v>
      </c>
      <c r="H25" s="43">
        <f t="shared" si="0"/>
        <v>52800</v>
      </c>
      <c r="I25" s="43">
        <f>'Roads, 2016'!J25</f>
        <v>10264.199999999997</v>
      </c>
      <c r="J25" s="44">
        <f t="shared" si="1"/>
        <v>6158.199999999997</v>
      </c>
      <c r="K25" s="70">
        <v>0.4</v>
      </c>
      <c r="L25" s="72">
        <f t="shared" si="2"/>
        <v>4106</v>
      </c>
    </row>
    <row r="26" spans="1:12" ht="15">
      <c r="A26" s="14">
        <v>22</v>
      </c>
      <c r="B26" s="15" t="s">
        <v>192</v>
      </c>
      <c r="C26" s="6" t="s">
        <v>190</v>
      </c>
      <c r="D26" s="14">
        <v>120</v>
      </c>
      <c r="E26" s="55">
        <v>3</v>
      </c>
      <c r="F26" s="14">
        <v>2004</v>
      </c>
      <c r="G26" s="43">
        <f>'Roads, 2013'!G26</f>
        <v>100000</v>
      </c>
      <c r="H26" s="43">
        <f t="shared" si="0"/>
        <v>40000</v>
      </c>
      <c r="I26" s="43">
        <f>'Roads, 2016'!J26</f>
        <v>7776</v>
      </c>
      <c r="J26" s="44">
        <f t="shared" si="1"/>
        <v>4666</v>
      </c>
      <c r="K26" s="70">
        <v>0.4</v>
      </c>
      <c r="L26" s="72">
        <f t="shared" si="2"/>
        <v>3110</v>
      </c>
    </row>
    <row r="27" spans="1:12" ht="30">
      <c r="A27" s="14">
        <v>23</v>
      </c>
      <c r="B27" s="15" t="s">
        <v>195</v>
      </c>
      <c r="C27" s="6" t="s">
        <v>190</v>
      </c>
      <c r="D27" s="14">
        <v>210</v>
      </c>
      <c r="E27" s="55">
        <v>3</v>
      </c>
      <c r="F27" s="14">
        <v>2005</v>
      </c>
      <c r="G27" s="43">
        <f>'Roads, 2013'!G27</f>
        <v>230000</v>
      </c>
      <c r="H27" s="43">
        <f t="shared" si="0"/>
        <v>92000</v>
      </c>
      <c r="I27" s="43">
        <f>'Roads, 2016'!J27</f>
        <v>17885</v>
      </c>
      <c r="J27" s="44">
        <f t="shared" si="1"/>
        <v>10731</v>
      </c>
      <c r="K27" s="70">
        <v>0.4</v>
      </c>
      <c r="L27" s="72">
        <f t="shared" si="2"/>
        <v>7154</v>
      </c>
    </row>
    <row r="28" spans="1:12" ht="15">
      <c r="A28" s="14">
        <v>24</v>
      </c>
      <c r="B28" s="15" t="s">
        <v>196</v>
      </c>
      <c r="C28" s="6" t="s">
        <v>190</v>
      </c>
      <c r="D28" s="14">
        <v>120</v>
      </c>
      <c r="E28" s="55">
        <v>3</v>
      </c>
      <c r="F28" s="14">
        <v>2005</v>
      </c>
      <c r="G28" s="43">
        <f>'Roads, 2013'!G28</f>
        <v>120000</v>
      </c>
      <c r="H28" s="43">
        <f t="shared" si="0"/>
        <v>48000</v>
      </c>
      <c r="I28" s="43">
        <f>'Roads, 2016'!J28</f>
        <v>9331</v>
      </c>
      <c r="J28" s="44">
        <f t="shared" si="1"/>
        <v>5599</v>
      </c>
      <c r="K28" s="70">
        <v>0.4</v>
      </c>
      <c r="L28" s="72">
        <f t="shared" si="2"/>
        <v>3732</v>
      </c>
    </row>
    <row r="29" spans="1:12" ht="15">
      <c r="A29" s="14">
        <v>25</v>
      </c>
      <c r="B29" s="15" t="s">
        <v>197</v>
      </c>
      <c r="C29" s="6" t="s">
        <v>190</v>
      </c>
      <c r="D29" s="14">
        <v>530</v>
      </c>
      <c r="E29" s="55">
        <v>3</v>
      </c>
      <c r="F29" s="14">
        <v>2005</v>
      </c>
      <c r="G29" s="43">
        <f>'Roads, 2013'!G29</f>
        <v>500000</v>
      </c>
      <c r="H29" s="43">
        <f t="shared" si="0"/>
        <v>200000</v>
      </c>
      <c r="I29" s="43">
        <f>'Roads, 2016'!J29</f>
        <v>38880</v>
      </c>
      <c r="J29" s="44">
        <f t="shared" si="1"/>
        <v>23328</v>
      </c>
      <c r="K29" s="70">
        <v>0.4</v>
      </c>
      <c r="L29" s="72">
        <f t="shared" si="2"/>
        <v>15552</v>
      </c>
    </row>
    <row r="30" spans="1:12" ht="15">
      <c r="A30" s="14">
        <v>26</v>
      </c>
      <c r="B30" s="15" t="s">
        <v>198</v>
      </c>
      <c r="C30" s="6" t="s">
        <v>190</v>
      </c>
      <c r="D30" s="14">
        <v>130</v>
      </c>
      <c r="E30" s="55">
        <v>3</v>
      </c>
      <c r="F30" s="14">
        <v>2005</v>
      </c>
      <c r="G30" s="43">
        <f>'Roads, 2013'!G30</f>
        <v>160000</v>
      </c>
      <c r="H30" s="43">
        <f t="shared" si="0"/>
        <v>64000</v>
      </c>
      <c r="I30" s="43">
        <f>'Roads, 2016'!J30</f>
        <v>12442</v>
      </c>
      <c r="J30" s="44">
        <f t="shared" si="1"/>
        <v>7465</v>
      </c>
      <c r="K30" s="70">
        <v>0.4</v>
      </c>
      <c r="L30" s="72">
        <f t="shared" si="2"/>
        <v>4977</v>
      </c>
    </row>
    <row r="31" spans="1:12" ht="15">
      <c r="A31" s="14">
        <v>27</v>
      </c>
      <c r="B31" s="15" t="s">
        <v>199</v>
      </c>
      <c r="C31" s="6" t="s">
        <v>190</v>
      </c>
      <c r="D31" s="14">
        <v>120</v>
      </c>
      <c r="E31" s="55">
        <v>3</v>
      </c>
      <c r="F31" s="14">
        <v>2005</v>
      </c>
      <c r="G31" s="43">
        <f>'Roads, 2013'!G31</f>
        <v>120000</v>
      </c>
      <c r="H31" s="43">
        <f t="shared" si="0"/>
        <v>48000</v>
      </c>
      <c r="I31" s="43">
        <f>'Roads, 2016'!J31</f>
        <v>9331</v>
      </c>
      <c r="J31" s="44">
        <f t="shared" si="1"/>
        <v>5599</v>
      </c>
      <c r="K31" s="70">
        <v>0.4</v>
      </c>
      <c r="L31" s="72">
        <f t="shared" si="2"/>
        <v>3732</v>
      </c>
    </row>
    <row r="32" spans="1:12" ht="15">
      <c r="A32" s="14">
        <v>28</v>
      </c>
      <c r="B32" s="15" t="s">
        <v>200</v>
      </c>
      <c r="C32" s="6" t="s">
        <v>190</v>
      </c>
      <c r="D32" s="14">
        <v>135</v>
      </c>
      <c r="E32" s="55">
        <v>3</v>
      </c>
      <c r="F32" s="14">
        <v>2005</v>
      </c>
      <c r="G32" s="43">
        <f>'Roads, 2013'!G32</f>
        <v>145000</v>
      </c>
      <c r="H32" s="43">
        <f t="shared" si="0"/>
        <v>58000</v>
      </c>
      <c r="I32" s="43">
        <f>'Roads, 2016'!J32</f>
        <v>11275</v>
      </c>
      <c r="J32" s="44">
        <f t="shared" si="1"/>
        <v>6765</v>
      </c>
      <c r="K32" s="70">
        <v>0.4</v>
      </c>
      <c r="L32" s="72">
        <f t="shared" si="2"/>
        <v>4510</v>
      </c>
    </row>
    <row r="33" spans="1:12" ht="30">
      <c r="A33" s="14">
        <v>29</v>
      </c>
      <c r="B33" s="15" t="s">
        <v>201</v>
      </c>
      <c r="C33" s="6" t="s">
        <v>190</v>
      </c>
      <c r="D33" s="14">
        <v>230</v>
      </c>
      <c r="E33" s="55">
        <v>3</v>
      </c>
      <c r="F33" s="14">
        <v>2005</v>
      </c>
      <c r="G33" s="43">
        <f>'Roads, 2013'!G33</f>
        <v>270000</v>
      </c>
      <c r="H33" s="43">
        <f t="shared" si="0"/>
        <v>108000</v>
      </c>
      <c r="I33" s="43">
        <f>'Roads, 2016'!J33</f>
        <v>20995</v>
      </c>
      <c r="J33" s="44">
        <f t="shared" si="1"/>
        <v>12597</v>
      </c>
      <c r="K33" s="70">
        <v>0.4</v>
      </c>
      <c r="L33" s="72">
        <f t="shared" si="2"/>
        <v>8398</v>
      </c>
    </row>
    <row r="34" spans="1:12" ht="15">
      <c r="A34" s="14">
        <v>30</v>
      </c>
      <c r="B34" s="15" t="s">
        <v>183</v>
      </c>
      <c r="C34" s="6" t="s">
        <v>190</v>
      </c>
      <c r="D34" s="14">
        <v>80</v>
      </c>
      <c r="E34" s="55">
        <v>3</v>
      </c>
      <c r="F34" s="14">
        <v>2005</v>
      </c>
      <c r="G34" s="43">
        <f>'Roads, 2013'!G34</f>
        <v>75000</v>
      </c>
      <c r="H34" s="43">
        <f t="shared" si="0"/>
        <v>30000</v>
      </c>
      <c r="I34" s="43">
        <f>'Roads, 2016'!J34</f>
        <v>5832</v>
      </c>
      <c r="J34" s="44">
        <f t="shared" si="1"/>
        <v>3499</v>
      </c>
      <c r="K34" s="70">
        <v>0.4</v>
      </c>
      <c r="L34" s="72">
        <f t="shared" si="2"/>
        <v>2333</v>
      </c>
    </row>
    <row r="35" spans="1:12" ht="15">
      <c r="A35" s="14">
        <v>31</v>
      </c>
      <c r="B35" s="15" t="s">
        <v>149</v>
      </c>
      <c r="C35" s="6" t="s">
        <v>190</v>
      </c>
      <c r="D35" s="14">
        <v>290</v>
      </c>
      <c r="E35" s="55">
        <v>3</v>
      </c>
      <c r="F35" s="14">
        <v>2005</v>
      </c>
      <c r="G35" s="43">
        <f>'Roads, 2013'!G35</f>
        <v>140000</v>
      </c>
      <c r="H35" s="43">
        <f t="shared" si="0"/>
        <v>56000</v>
      </c>
      <c r="I35" s="43">
        <f>'Roads, 2016'!J35</f>
        <v>10886</v>
      </c>
      <c r="J35" s="44">
        <f t="shared" si="1"/>
        <v>6532</v>
      </c>
      <c r="K35" s="70">
        <v>0.4</v>
      </c>
      <c r="L35" s="72">
        <f t="shared" si="2"/>
        <v>4354</v>
      </c>
    </row>
    <row r="36" spans="1:12" ht="15">
      <c r="A36" s="14">
        <v>32</v>
      </c>
      <c r="B36" s="15" t="s">
        <v>202</v>
      </c>
      <c r="C36" s="6" t="s">
        <v>190</v>
      </c>
      <c r="D36" s="14">
        <v>100</v>
      </c>
      <c r="E36" s="55">
        <v>3</v>
      </c>
      <c r="F36" s="14">
        <v>2005</v>
      </c>
      <c r="G36" s="43">
        <f>'Roads, 2013'!G36</f>
        <v>50000</v>
      </c>
      <c r="H36" s="43">
        <f t="shared" si="0"/>
        <v>20000</v>
      </c>
      <c r="I36" s="43">
        <f>'Roads, 2016'!J36</f>
        <v>3888</v>
      </c>
      <c r="J36" s="44">
        <f t="shared" si="1"/>
        <v>2333</v>
      </c>
      <c r="K36" s="70">
        <v>0.4</v>
      </c>
      <c r="L36" s="72">
        <f t="shared" si="2"/>
        <v>1555</v>
      </c>
    </row>
    <row r="37" spans="1:12" ht="15">
      <c r="A37" s="14">
        <v>33</v>
      </c>
      <c r="B37" s="15" t="s">
        <v>203</v>
      </c>
      <c r="C37" s="6" t="s">
        <v>190</v>
      </c>
      <c r="D37" s="14">
        <v>240</v>
      </c>
      <c r="E37" s="55">
        <v>4</v>
      </c>
      <c r="F37" s="14">
        <v>2005</v>
      </c>
      <c r="G37" s="43">
        <f>'Roads, 2013'!G37</f>
        <v>300000</v>
      </c>
      <c r="H37" s="43">
        <f t="shared" si="0"/>
        <v>120000</v>
      </c>
      <c r="I37" s="43">
        <f>'Roads, 2016'!J37</f>
        <v>23328</v>
      </c>
      <c r="J37" s="44">
        <f t="shared" si="1"/>
        <v>13997</v>
      </c>
      <c r="K37" s="70">
        <v>0.4</v>
      </c>
      <c r="L37" s="72">
        <f t="shared" si="2"/>
        <v>9331</v>
      </c>
    </row>
    <row r="38" spans="1:12" ht="15">
      <c r="A38" s="14">
        <v>34</v>
      </c>
      <c r="B38" s="15" t="s">
        <v>204</v>
      </c>
      <c r="C38" s="6" t="s">
        <v>190</v>
      </c>
      <c r="D38" s="14">
        <v>160</v>
      </c>
      <c r="E38" s="55">
        <v>3</v>
      </c>
      <c r="F38" s="14">
        <v>2005</v>
      </c>
      <c r="G38" s="43">
        <f>'Roads, 2013'!G38</f>
        <v>150000</v>
      </c>
      <c r="H38" s="43">
        <f t="shared" si="0"/>
        <v>60000</v>
      </c>
      <c r="I38" s="43">
        <f>'Roads, 2016'!J38</f>
        <v>11664</v>
      </c>
      <c r="J38" s="44">
        <f t="shared" si="1"/>
        <v>6998</v>
      </c>
      <c r="K38" s="70">
        <v>0.4</v>
      </c>
      <c r="L38" s="72">
        <f t="shared" si="2"/>
        <v>4666</v>
      </c>
    </row>
    <row r="39" spans="1:12" ht="15">
      <c r="A39" s="14">
        <v>35</v>
      </c>
      <c r="B39" s="15" t="s">
        <v>205</v>
      </c>
      <c r="C39" s="6" t="s">
        <v>190</v>
      </c>
      <c r="D39" s="14">
        <v>120</v>
      </c>
      <c r="E39" s="55">
        <v>3.6</v>
      </c>
      <c r="F39" s="14">
        <v>2005</v>
      </c>
      <c r="G39" s="43">
        <f>'Roads, 2013'!G39</f>
        <v>140000</v>
      </c>
      <c r="H39" s="43">
        <f t="shared" si="0"/>
        <v>56000</v>
      </c>
      <c r="I39" s="43">
        <f>'Roads, 2016'!J39</f>
        <v>10886</v>
      </c>
      <c r="J39" s="44">
        <f t="shared" si="1"/>
        <v>6532</v>
      </c>
      <c r="K39" s="70">
        <v>0.4</v>
      </c>
      <c r="L39" s="72">
        <f t="shared" si="2"/>
        <v>4354</v>
      </c>
    </row>
    <row r="40" spans="1:12" ht="15">
      <c r="A40" s="14">
        <v>36</v>
      </c>
      <c r="B40" s="15" t="s">
        <v>206</v>
      </c>
      <c r="C40" s="6" t="s">
        <v>190</v>
      </c>
      <c r="D40" s="14">
        <v>230</v>
      </c>
      <c r="E40" s="55">
        <v>3.6</v>
      </c>
      <c r="F40" s="14">
        <v>2005</v>
      </c>
      <c r="G40" s="43">
        <f>'Roads, 2013'!G40</f>
        <v>170000</v>
      </c>
      <c r="H40" s="43">
        <f t="shared" si="0"/>
        <v>68000</v>
      </c>
      <c r="I40" s="43">
        <f>'Roads, 2016'!J40</f>
        <v>13219</v>
      </c>
      <c r="J40" s="44">
        <f t="shared" si="1"/>
        <v>7931</v>
      </c>
      <c r="K40" s="70">
        <v>0.4</v>
      </c>
      <c r="L40" s="72">
        <f t="shared" si="2"/>
        <v>5288</v>
      </c>
    </row>
    <row r="41" spans="1:12" ht="15">
      <c r="A41" s="14">
        <v>37</v>
      </c>
      <c r="B41" s="15" t="s">
        <v>207</v>
      </c>
      <c r="C41" s="6" t="s">
        <v>190</v>
      </c>
      <c r="D41" s="14">
        <v>180</v>
      </c>
      <c r="E41" s="55">
        <v>4</v>
      </c>
      <c r="F41" s="14">
        <v>2006</v>
      </c>
      <c r="G41" s="43">
        <f>'Roads, 2013'!G41</f>
        <v>160000</v>
      </c>
      <c r="H41" s="43">
        <f t="shared" si="0"/>
        <v>64000</v>
      </c>
      <c r="I41" s="43">
        <f>'Roads, 2016'!J41</f>
        <v>12442</v>
      </c>
      <c r="J41" s="44">
        <f t="shared" si="1"/>
        <v>7465</v>
      </c>
      <c r="K41" s="70">
        <v>0.4</v>
      </c>
      <c r="L41" s="72">
        <f t="shared" si="2"/>
        <v>4977</v>
      </c>
    </row>
    <row r="42" spans="1:12" ht="15">
      <c r="A42" s="14">
        <v>38</v>
      </c>
      <c r="B42" s="15" t="s">
        <v>208</v>
      </c>
      <c r="C42" s="6" t="s">
        <v>209</v>
      </c>
      <c r="D42" s="14">
        <v>200</v>
      </c>
      <c r="E42" s="55">
        <v>4</v>
      </c>
      <c r="F42" s="14">
        <v>2006</v>
      </c>
      <c r="G42" s="43">
        <f>'Roads, 2013'!G42</f>
        <v>240000</v>
      </c>
      <c r="H42" s="43">
        <f t="shared" si="0"/>
        <v>96000</v>
      </c>
      <c r="I42" s="43">
        <f>'Roads, 2016'!J42</f>
        <v>18662</v>
      </c>
      <c r="J42" s="44">
        <f t="shared" si="1"/>
        <v>11197</v>
      </c>
      <c r="K42" s="70">
        <v>0.4</v>
      </c>
      <c r="L42" s="72">
        <f t="shared" si="2"/>
        <v>7465</v>
      </c>
    </row>
    <row r="43" spans="1:12" ht="30">
      <c r="A43" s="14">
        <v>39</v>
      </c>
      <c r="B43" s="10" t="s">
        <v>210</v>
      </c>
      <c r="C43" s="6" t="s">
        <v>190</v>
      </c>
      <c r="D43" s="14">
        <v>240</v>
      </c>
      <c r="E43" s="55">
        <v>3</v>
      </c>
      <c r="F43" s="14">
        <v>2005</v>
      </c>
      <c r="G43" s="43">
        <f>'Roads, 2013'!G43</f>
        <v>300000</v>
      </c>
      <c r="H43" s="43">
        <f t="shared" si="0"/>
        <v>120000</v>
      </c>
      <c r="I43" s="43">
        <f>'Roads, 2016'!J43</f>
        <v>23328</v>
      </c>
      <c r="J43" s="44">
        <f t="shared" si="1"/>
        <v>13997</v>
      </c>
      <c r="K43" s="70">
        <v>0.4</v>
      </c>
      <c r="L43" s="72">
        <f t="shared" si="2"/>
        <v>9331</v>
      </c>
    </row>
    <row r="44" spans="1:12" ht="15">
      <c r="A44" s="14">
        <v>40</v>
      </c>
      <c r="B44" s="10" t="s">
        <v>211</v>
      </c>
      <c r="C44" s="6" t="s">
        <v>190</v>
      </c>
      <c r="D44" s="14">
        <v>150</v>
      </c>
      <c r="E44" s="55">
        <v>4</v>
      </c>
      <c r="F44" s="14">
        <v>2005</v>
      </c>
      <c r="G44" s="43">
        <f>'Roads, 2013'!G44</f>
        <v>200000</v>
      </c>
      <c r="H44" s="43">
        <f t="shared" si="0"/>
        <v>80000</v>
      </c>
      <c r="I44" s="43">
        <f>'Roads, 2016'!J44</f>
        <v>15552</v>
      </c>
      <c r="J44" s="44">
        <f t="shared" si="1"/>
        <v>9331</v>
      </c>
      <c r="K44" s="70">
        <v>0.4</v>
      </c>
      <c r="L44" s="72">
        <f t="shared" si="2"/>
        <v>6221</v>
      </c>
    </row>
    <row r="45" spans="1:12" ht="15">
      <c r="A45" s="14">
        <v>41</v>
      </c>
      <c r="B45" s="10" t="s">
        <v>212</v>
      </c>
      <c r="C45" s="6" t="s">
        <v>190</v>
      </c>
      <c r="D45" s="14">
        <v>450</v>
      </c>
      <c r="E45" s="55">
        <v>4</v>
      </c>
      <c r="F45" s="14">
        <v>2005</v>
      </c>
      <c r="G45" s="43">
        <f>'Roads, 2013'!G45</f>
        <v>500000</v>
      </c>
      <c r="H45" s="43">
        <f t="shared" si="0"/>
        <v>200000</v>
      </c>
      <c r="I45" s="43">
        <f>'Roads, 2016'!J45</f>
        <v>38880</v>
      </c>
      <c r="J45" s="44">
        <f t="shared" si="1"/>
        <v>23328</v>
      </c>
      <c r="K45" s="70">
        <v>0.4</v>
      </c>
      <c r="L45" s="72">
        <f t="shared" si="2"/>
        <v>15552</v>
      </c>
    </row>
    <row r="46" spans="1:12" ht="15">
      <c r="A46" s="14">
        <v>42</v>
      </c>
      <c r="B46" s="10" t="s">
        <v>213</v>
      </c>
      <c r="C46" s="6" t="s">
        <v>209</v>
      </c>
      <c r="D46" s="14">
        <v>330</v>
      </c>
      <c r="E46" s="55">
        <v>4</v>
      </c>
      <c r="F46" s="14">
        <v>2005</v>
      </c>
      <c r="G46" s="43">
        <f>'Roads, 2013'!G46</f>
        <v>375000</v>
      </c>
      <c r="H46" s="43">
        <f t="shared" si="0"/>
        <v>150000</v>
      </c>
      <c r="I46" s="43">
        <f>'Roads, 2016'!J46</f>
        <v>29160</v>
      </c>
      <c r="J46" s="44">
        <f t="shared" si="1"/>
        <v>17496</v>
      </c>
      <c r="K46" s="70">
        <v>0.4</v>
      </c>
      <c r="L46" s="72">
        <f t="shared" si="2"/>
        <v>11664</v>
      </c>
    </row>
    <row r="47" spans="1:12" ht="30">
      <c r="A47" s="14">
        <v>43</v>
      </c>
      <c r="B47" s="10" t="s">
        <v>214</v>
      </c>
      <c r="C47" s="6" t="s">
        <v>190</v>
      </c>
      <c r="D47" s="14">
        <v>320</v>
      </c>
      <c r="E47" s="55">
        <v>4</v>
      </c>
      <c r="F47" s="14">
        <v>2005</v>
      </c>
      <c r="G47" s="43">
        <f>'Roads, 2013'!G47</f>
        <v>370000</v>
      </c>
      <c r="H47" s="43">
        <f t="shared" si="0"/>
        <v>148000</v>
      </c>
      <c r="I47" s="43">
        <f>'Roads, 2016'!J47</f>
        <v>28771</v>
      </c>
      <c r="J47" s="44">
        <f t="shared" si="1"/>
        <v>17263</v>
      </c>
      <c r="K47" s="70">
        <v>0.4</v>
      </c>
      <c r="L47" s="72">
        <f t="shared" si="2"/>
        <v>11508</v>
      </c>
    </row>
    <row r="48" spans="1:12" ht="15">
      <c r="A48" s="14">
        <v>44</v>
      </c>
      <c r="B48" s="10" t="s">
        <v>215</v>
      </c>
      <c r="C48" s="6" t="s">
        <v>209</v>
      </c>
      <c r="D48" s="14">
        <v>380</v>
      </c>
      <c r="E48" s="55">
        <v>4</v>
      </c>
      <c r="F48" s="14">
        <v>2005</v>
      </c>
      <c r="G48" s="43">
        <f>'Roads, 2013'!G48</f>
        <v>410000</v>
      </c>
      <c r="H48" s="43">
        <f t="shared" si="0"/>
        <v>164000</v>
      </c>
      <c r="I48" s="43">
        <f>'Roads, 2016'!J48</f>
        <v>31882</v>
      </c>
      <c r="J48" s="44">
        <f t="shared" si="1"/>
        <v>19129</v>
      </c>
      <c r="K48" s="70">
        <v>0.4</v>
      </c>
      <c r="L48" s="72">
        <f t="shared" si="2"/>
        <v>12753</v>
      </c>
    </row>
    <row r="49" spans="1:12" ht="15">
      <c r="A49" s="14">
        <v>45</v>
      </c>
      <c r="B49" s="10" t="s">
        <v>216</v>
      </c>
      <c r="C49" s="6" t="s">
        <v>190</v>
      </c>
      <c r="D49" s="14">
        <v>270</v>
      </c>
      <c r="E49" s="55">
        <v>4</v>
      </c>
      <c r="F49" s="14">
        <v>2005</v>
      </c>
      <c r="G49" s="43">
        <f>'Roads, 2013'!G49</f>
        <v>270000</v>
      </c>
      <c r="H49" s="43">
        <f t="shared" si="0"/>
        <v>108000</v>
      </c>
      <c r="I49" s="43">
        <f>'Roads, 2016'!J49</f>
        <v>20995</v>
      </c>
      <c r="J49" s="44">
        <f t="shared" si="1"/>
        <v>12597</v>
      </c>
      <c r="K49" s="70">
        <v>0.4</v>
      </c>
      <c r="L49" s="72">
        <f t="shared" si="2"/>
        <v>8398</v>
      </c>
    </row>
    <row r="50" spans="1:12" ht="15">
      <c r="A50" s="14">
        <v>46</v>
      </c>
      <c r="B50" s="10" t="s">
        <v>221</v>
      </c>
      <c r="C50" s="6" t="s">
        <v>190</v>
      </c>
      <c r="D50" s="14">
        <v>200</v>
      </c>
      <c r="E50" s="55">
        <v>3</v>
      </c>
      <c r="F50" s="14">
        <v>2005</v>
      </c>
      <c r="G50" s="43">
        <f>'Roads, 2013'!G50</f>
        <v>240000</v>
      </c>
      <c r="H50" s="43">
        <f t="shared" si="0"/>
        <v>96000</v>
      </c>
      <c r="I50" s="43">
        <f>'Roads, 2016'!J50</f>
        <v>18662</v>
      </c>
      <c r="J50" s="44">
        <f t="shared" si="1"/>
        <v>11197</v>
      </c>
      <c r="K50" s="70">
        <v>0.4</v>
      </c>
      <c r="L50" s="72">
        <f t="shared" si="2"/>
        <v>7465</v>
      </c>
    </row>
    <row r="51" spans="1:12" ht="30">
      <c r="A51" s="14">
        <v>47</v>
      </c>
      <c r="B51" s="10" t="s">
        <v>222</v>
      </c>
      <c r="C51" s="6" t="s">
        <v>190</v>
      </c>
      <c r="D51" s="14">
        <v>260</v>
      </c>
      <c r="E51" s="55">
        <v>3</v>
      </c>
      <c r="F51" s="14">
        <v>2005</v>
      </c>
      <c r="G51" s="43">
        <f>'Roads, 2013'!G51</f>
        <v>210000</v>
      </c>
      <c r="H51" s="43">
        <f t="shared" si="0"/>
        <v>84000</v>
      </c>
      <c r="I51" s="43">
        <f>'Roads, 2016'!J51</f>
        <v>16330</v>
      </c>
      <c r="J51" s="44">
        <f t="shared" si="1"/>
        <v>9798</v>
      </c>
      <c r="K51" s="70">
        <v>0.4</v>
      </c>
      <c r="L51" s="72">
        <f t="shared" si="2"/>
        <v>6532</v>
      </c>
    </row>
    <row r="52" spans="1:12" ht="15">
      <c r="A52" s="14">
        <v>48</v>
      </c>
      <c r="B52" s="10" t="s">
        <v>223</v>
      </c>
      <c r="C52" s="6" t="s">
        <v>190</v>
      </c>
      <c r="D52" s="14">
        <v>900</v>
      </c>
      <c r="E52" s="55">
        <v>3</v>
      </c>
      <c r="F52" s="14">
        <v>2006</v>
      </c>
      <c r="G52" s="43">
        <f>'Roads, 2013'!G52</f>
        <v>690000</v>
      </c>
      <c r="H52" s="43">
        <f t="shared" si="0"/>
        <v>276000</v>
      </c>
      <c r="I52" s="43">
        <f>'Roads, 2016'!J52</f>
        <v>53654</v>
      </c>
      <c r="J52" s="44">
        <f t="shared" si="1"/>
        <v>32192</v>
      </c>
      <c r="K52" s="70">
        <v>0.4</v>
      </c>
      <c r="L52" s="72">
        <f t="shared" si="2"/>
        <v>21462</v>
      </c>
    </row>
    <row r="53" spans="1:12" ht="15">
      <c r="A53" s="14">
        <v>49</v>
      </c>
      <c r="B53" s="10" t="s">
        <v>225</v>
      </c>
      <c r="C53" s="6" t="s">
        <v>209</v>
      </c>
      <c r="D53" s="14">
        <v>160</v>
      </c>
      <c r="E53" s="55">
        <v>3</v>
      </c>
      <c r="F53" s="14">
        <v>2005</v>
      </c>
      <c r="G53" s="43">
        <f>'Roads, 2013'!G53</f>
        <v>215000</v>
      </c>
      <c r="H53" s="43">
        <f t="shared" si="0"/>
        <v>86000</v>
      </c>
      <c r="I53" s="43">
        <f>'Roads, 2016'!J53</f>
        <v>16718</v>
      </c>
      <c r="J53" s="44">
        <f t="shared" si="1"/>
        <v>10031</v>
      </c>
      <c r="K53" s="70">
        <v>0.4</v>
      </c>
      <c r="L53" s="72">
        <f t="shared" si="2"/>
        <v>6687</v>
      </c>
    </row>
    <row r="54" spans="1:12" ht="15">
      <c r="A54" s="14">
        <v>50</v>
      </c>
      <c r="B54" s="10" t="s">
        <v>227</v>
      </c>
      <c r="C54" s="6" t="s">
        <v>190</v>
      </c>
      <c r="D54" s="14">
        <v>130</v>
      </c>
      <c r="E54" s="55">
        <v>4</v>
      </c>
      <c r="F54" s="14">
        <v>2006</v>
      </c>
      <c r="G54" s="43">
        <f>'Roads, 2013'!G54</f>
        <v>130000</v>
      </c>
      <c r="H54" s="43">
        <f t="shared" si="0"/>
        <v>52000</v>
      </c>
      <c r="I54" s="43">
        <f>'Roads, 2016'!J54</f>
        <v>10109</v>
      </c>
      <c r="J54" s="44">
        <f t="shared" si="1"/>
        <v>6065</v>
      </c>
      <c r="K54" s="70">
        <v>0.4</v>
      </c>
      <c r="L54" s="72">
        <f t="shared" si="2"/>
        <v>4044</v>
      </c>
    </row>
    <row r="55" spans="1:12" ht="15">
      <c r="A55" s="14">
        <v>51</v>
      </c>
      <c r="B55" s="10" t="s">
        <v>228</v>
      </c>
      <c r="C55" s="6" t="s">
        <v>190</v>
      </c>
      <c r="D55" s="14">
        <v>850</v>
      </c>
      <c r="E55" s="55">
        <v>3</v>
      </c>
      <c r="F55" s="14">
        <v>2006</v>
      </c>
      <c r="G55" s="43">
        <f>'Roads, 2013'!G55</f>
        <v>570000</v>
      </c>
      <c r="H55" s="43">
        <f t="shared" si="0"/>
        <v>228000</v>
      </c>
      <c r="I55" s="43">
        <f>'Roads, 2016'!J55</f>
        <v>44323</v>
      </c>
      <c r="J55" s="44">
        <f t="shared" si="1"/>
        <v>26594</v>
      </c>
      <c r="K55" s="70">
        <v>0.4</v>
      </c>
      <c r="L55" s="72">
        <f t="shared" si="2"/>
        <v>17729</v>
      </c>
    </row>
    <row r="56" spans="1:12" ht="15">
      <c r="A56" s="14">
        <v>52</v>
      </c>
      <c r="B56" s="10" t="s">
        <v>232</v>
      </c>
      <c r="C56" s="6" t="s">
        <v>190</v>
      </c>
      <c r="D56" s="14">
        <v>230</v>
      </c>
      <c r="E56" s="55">
        <v>3</v>
      </c>
      <c r="F56" s="14">
        <v>2007</v>
      </c>
      <c r="G56" s="43">
        <f>'Roads, 2013'!G56</f>
        <v>260000</v>
      </c>
      <c r="H56" s="43">
        <f t="shared" si="0"/>
        <v>104000</v>
      </c>
      <c r="I56" s="43">
        <f>'Roads, 2016'!J56</f>
        <v>20218</v>
      </c>
      <c r="J56" s="44">
        <f t="shared" si="1"/>
        <v>12131</v>
      </c>
      <c r="K56" s="70">
        <v>0.4</v>
      </c>
      <c r="L56" s="72">
        <f t="shared" si="2"/>
        <v>8087</v>
      </c>
    </row>
    <row r="57" spans="1:12" ht="15">
      <c r="A57" s="14">
        <v>53</v>
      </c>
      <c r="B57" s="10" t="s">
        <v>203</v>
      </c>
      <c r="C57" s="6" t="s">
        <v>190</v>
      </c>
      <c r="D57" s="14">
        <v>240</v>
      </c>
      <c r="E57" s="55">
        <v>4</v>
      </c>
      <c r="F57" s="14">
        <v>2007</v>
      </c>
      <c r="G57" s="43">
        <f>'Roads, 2013'!G57</f>
        <v>400000</v>
      </c>
      <c r="H57" s="43">
        <f t="shared" si="0"/>
        <v>160000</v>
      </c>
      <c r="I57" s="43">
        <f>'Roads, 2016'!J57</f>
        <v>31104</v>
      </c>
      <c r="J57" s="44">
        <f t="shared" si="1"/>
        <v>18662</v>
      </c>
      <c r="K57" s="70">
        <v>0.4</v>
      </c>
      <c r="L57" s="72">
        <f t="shared" si="2"/>
        <v>12442</v>
      </c>
    </row>
    <row r="58" spans="1:12" ht="15">
      <c r="A58" s="14">
        <v>54</v>
      </c>
      <c r="B58" s="10" t="s">
        <v>234</v>
      </c>
      <c r="C58" s="6" t="s">
        <v>190</v>
      </c>
      <c r="D58" s="14">
        <v>230</v>
      </c>
      <c r="E58" s="55">
        <v>3.6</v>
      </c>
      <c r="F58" s="14">
        <v>2007</v>
      </c>
      <c r="G58" s="43">
        <f>'Roads, 2013'!G58</f>
        <v>290000</v>
      </c>
      <c r="H58" s="43">
        <f t="shared" si="0"/>
        <v>116000</v>
      </c>
      <c r="I58" s="43">
        <f>'Roads, 2016'!J58</f>
        <v>22550</v>
      </c>
      <c r="J58" s="44">
        <f t="shared" si="1"/>
        <v>13530</v>
      </c>
      <c r="K58" s="70">
        <v>0.4</v>
      </c>
      <c r="L58" s="72">
        <f t="shared" si="2"/>
        <v>9020</v>
      </c>
    </row>
    <row r="59" spans="1:12" ht="15">
      <c r="A59" s="14">
        <v>55</v>
      </c>
      <c r="B59" s="10" t="s">
        <v>236</v>
      </c>
      <c r="C59" s="6" t="s">
        <v>190</v>
      </c>
      <c r="D59" s="14">
        <v>90</v>
      </c>
      <c r="E59" s="55">
        <v>4</v>
      </c>
      <c r="F59" s="14">
        <v>2007</v>
      </c>
      <c r="G59" s="43">
        <f>'Roads, 2013'!G59</f>
        <v>145000</v>
      </c>
      <c r="H59" s="43">
        <f t="shared" si="0"/>
        <v>58000</v>
      </c>
      <c r="I59" s="43">
        <f>'Roads, 2016'!J59</f>
        <v>11275</v>
      </c>
      <c r="J59" s="44">
        <f t="shared" si="1"/>
        <v>6765</v>
      </c>
      <c r="K59" s="70">
        <v>0.4</v>
      </c>
      <c r="L59" s="72">
        <f t="shared" si="2"/>
        <v>4510</v>
      </c>
    </row>
    <row r="60" spans="1:12" ht="15">
      <c r="A60" s="14">
        <v>56</v>
      </c>
      <c r="B60" s="10" t="s">
        <v>164</v>
      </c>
      <c r="C60" s="6" t="s">
        <v>190</v>
      </c>
      <c r="D60" s="14">
        <v>320</v>
      </c>
      <c r="E60" s="55">
        <v>3</v>
      </c>
      <c r="F60" s="14">
        <v>2007</v>
      </c>
      <c r="G60" s="43">
        <f>'Roads, 2013'!G60</f>
        <v>400000</v>
      </c>
      <c r="H60" s="43">
        <f t="shared" si="0"/>
        <v>160000</v>
      </c>
      <c r="I60" s="43">
        <f>'Roads, 2016'!J60</f>
        <v>31104</v>
      </c>
      <c r="J60" s="44">
        <f t="shared" si="1"/>
        <v>18662</v>
      </c>
      <c r="K60" s="70">
        <v>0.4</v>
      </c>
      <c r="L60" s="72">
        <f t="shared" si="2"/>
        <v>12442</v>
      </c>
    </row>
    <row r="61" spans="1:12" ht="15">
      <c r="A61" s="14">
        <v>57</v>
      </c>
      <c r="B61" s="10" t="s">
        <v>240</v>
      </c>
      <c r="C61" s="6" t="s">
        <v>190</v>
      </c>
      <c r="D61" s="14">
        <v>140</v>
      </c>
      <c r="E61" s="55">
        <v>3.6</v>
      </c>
      <c r="F61" s="14">
        <v>2007</v>
      </c>
      <c r="G61" s="43">
        <f>'Roads, 2013'!G61</f>
        <v>250000</v>
      </c>
      <c r="H61" s="43">
        <f t="shared" si="0"/>
        <v>100000</v>
      </c>
      <c r="I61" s="43">
        <f>'Roads, 2016'!J61</f>
        <v>19440</v>
      </c>
      <c r="J61" s="44">
        <f t="shared" si="1"/>
        <v>11664</v>
      </c>
      <c r="K61" s="70">
        <v>0.4</v>
      </c>
      <c r="L61" s="72">
        <f t="shared" si="2"/>
        <v>7776</v>
      </c>
    </row>
    <row r="62" spans="1:12" ht="15">
      <c r="A62" s="14">
        <v>58</v>
      </c>
      <c r="B62" s="10" t="s">
        <v>241</v>
      </c>
      <c r="C62" s="6" t="s">
        <v>209</v>
      </c>
      <c r="D62" s="14">
        <v>320</v>
      </c>
      <c r="E62" s="55">
        <v>3</v>
      </c>
      <c r="F62" s="14">
        <v>2007</v>
      </c>
      <c r="G62" s="43">
        <f>'Roads, 2013'!G62</f>
        <v>350000</v>
      </c>
      <c r="H62" s="43">
        <f t="shared" si="0"/>
        <v>140000</v>
      </c>
      <c r="I62" s="43">
        <f>'Roads, 2016'!J62</f>
        <v>27216</v>
      </c>
      <c r="J62" s="44">
        <f t="shared" si="1"/>
        <v>16330</v>
      </c>
      <c r="K62" s="70">
        <v>0.4</v>
      </c>
      <c r="L62" s="72">
        <f t="shared" si="2"/>
        <v>10886</v>
      </c>
    </row>
    <row r="63" spans="1:12" ht="15">
      <c r="A63" s="14">
        <v>59</v>
      </c>
      <c r="B63" s="10" t="s">
        <v>243</v>
      </c>
      <c r="C63" s="6" t="s">
        <v>190</v>
      </c>
      <c r="D63" s="14">
        <v>430</v>
      </c>
      <c r="E63" s="55">
        <v>3</v>
      </c>
      <c r="F63" s="14">
        <v>2007</v>
      </c>
      <c r="G63" s="43">
        <f>'Roads, 2013'!G63</f>
        <v>500000</v>
      </c>
      <c r="H63" s="43">
        <f t="shared" si="0"/>
        <v>200000</v>
      </c>
      <c r="I63" s="43">
        <f>'Roads, 2016'!J63</f>
        <v>38880</v>
      </c>
      <c r="J63" s="44">
        <f t="shared" si="1"/>
        <v>23328</v>
      </c>
      <c r="K63" s="70">
        <v>0.4</v>
      </c>
      <c r="L63" s="72">
        <f t="shared" si="2"/>
        <v>15552</v>
      </c>
    </row>
    <row r="64" spans="1:12" ht="15">
      <c r="A64" s="14">
        <v>60</v>
      </c>
      <c r="B64" s="10" t="s">
        <v>244</v>
      </c>
      <c r="C64" s="6" t="s">
        <v>190</v>
      </c>
      <c r="D64" s="14">
        <v>180</v>
      </c>
      <c r="E64" s="55">
        <v>4</v>
      </c>
      <c r="F64" s="14">
        <v>2007</v>
      </c>
      <c r="G64" s="43">
        <f>'Roads, 2013'!G64</f>
        <v>220000</v>
      </c>
      <c r="H64" s="43">
        <f t="shared" si="0"/>
        <v>88000</v>
      </c>
      <c r="I64" s="43">
        <f>'Roads, 2016'!J64</f>
        <v>17107</v>
      </c>
      <c r="J64" s="44">
        <f t="shared" si="1"/>
        <v>10264</v>
      </c>
      <c r="K64" s="70">
        <v>0.4</v>
      </c>
      <c r="L64" s="72">
        <f t="shared" si="2"/>
        <v>6843</v>
      </c>
    </row>
    <row r="65" spans="1:12" ht="15">
      <c r="A65" s="14">
        <v>61</v>
      </c>
      <c r="B65" s="10" t="s">
        <v>226</v>
      </c>
      <c r="C65" s="6" t="s">
        <v>190</v>
      </c>
      <c r="D65" s="14">
        <v>140</v>
      </c>
      <c r="E65" s="55">
        <v>4</v>
      </c>
      <c r="F65" s="14">
        <v>2007</v>
      </c>
      <c r="G65" s="43">
        <f>'Roads, 2013'!G65</f>
        <v>180000</v>
      </c>
      <c r="H65" s="43">
        <f t="shared" si="0"/>
        <v>72000</v>
      </c>
      <c r="I65" s="43">
        <f>'Roads, 2016'!J65</f>
        <v>13997</v>
      </c>
      <c r="J65" s="44">
        <f t="shared" si="1"/>
        <v>8398</v>
      </c>
      <c r="K65" s="70">
        <v>0.4</v>
      </c>
      <c r="L65" s="72">
        <f t="shared" si="2"/>
        <v>5599</v>
      </c>
    </row>
    <row r="66" spans="1:12" ht="15">
      <c r="A66" s="14">
        <v>62</v>
      </c>
      <c r="B66" s="10" t="s">
        <v>249</v>
      </c>
      <c r="C66" s="6" t="s">
        <v>209</v>
      </c>
      <c r="D66" s="14">
        <v>360</v>
      </c>
      <c r="E66" s="55">
        <v>3.6</v>
      </c>
      <c r="F66" s="14">
        <v>2007</v>
      </c>
      <c r="G66" s="43">
        <f>'Roads, 2013'!G66</f>
        <v>350000</v>
      </c>
      <c r="H66" s="43">
        <f t="shared" si="0"/>
        <v>140000</v>
      </c>
      <c r="I66" s="43">
        <f>'Roads, 2016'!J66</f>
        <v>27216</v>
      </c>
      <c r="J66" s="44">
        <f t="shared" si="1"/>
        <v>16330</v>
      </c>
      <c r="K66" s="70">
        <v>0.4</v>
      </c>
      <c r="L66" s="72">
        <f t="shared" si="2"/>
        <v>10886</v>
      </c>
    </row>
    <row r="67" spans="1:12" ht="15">
      <c r="A67" s="14">
        <v>63</v>
      </c>
      <c r="B67" s="10" t="s">
        <v>252</v>
      </c>
      <c r="C67" s="6" t="s">
        <v>190</v>
      </c>
      <c r="D67" s="14">
        <v>200</v>
      </c>
      <c r="E67" s="55">
        <v>4</v>
      </c>
      <c r="F67" s="14">
        <v>2007</v>
      </c>
      <c r="G67" s="43">
        <f>'Roads, 2013'!G67</f>
        <v>250000</v>
      </c>
      <c r="H67" s="43">
        <f t="shared" si="0"/>
        <v>100000</v>
      </c>
      <c r="I67" s="43">
        <f>'Roads, 2016'!J67</f>
        <v>19440</v>
      </c>
      <c r="J67" s="44">
        <f t="shared" si="1"/>
        <v>11664</v>
      </c>
      <c r="K67" s="70">
        <v>0.4</v>
      </c>
      <c r="L67" s="72">
        <f t="shared" si="2"/>
        <v>7776</v>
      </c>
    </row>
    <row r="68" spans="1:12" ht="15">
      <c r="A68" s="14">
        <v>64</v>
      </c>
      <c r="B68" s="10" t="s">
        <v>253</v>
      </c>
      <c r="C68" s="6" t="s">
        <v>209</v>
      </c>
      <c r="D68" s="14">
        <v>240</v>
      </c>
      <c r="E68" s="55">
        <v>4</v>
      </c>
      <c r="F68" s="14">
        <v>2007</v>
      </c>
      <c r="G68" s="43">
        <f>'Roads, 2013'!G68</f>
        <v>430000</v>
      </c>
      <c r="H68" s="43">
        <f t="shared" si="0"/>
        <v>172000</v>
      </c>
      <c r="I68" s="43">
        <f>'Roads, 2016'!J68</f>
        <v>33437</v>
      </c>
      <c r="J68" s="44">
        <f t="shared" si="1"/>
        <v>20062</v>
      </c>
      <c r="K68" s="70">
        <v>0.4</v>
      </c>
      <c r="L68" s="72">
        <f t="shared" si="2"/>
        <v>13375</v>
      </c>
    </row>
    <row r="69" spans="1:12" ht="15">
      <c r="A69" s="14">
        <v>65</v>
      </c>
      <c r="B69" s="10" t="s">
        <v>253</v>
      </c>
      <c r="C69" s="6" t="s">
        <v>190</v>
      </c>
      <c r="D69" s="14">
        <v>220</v>
      </c>
      <c r="E69" s="55">
        <v>4</v>
      </c>
      <c r="F69" s="14">
        <v>2007</v>
      </c>
      <c r="G69" s="43">
        <f>'Roads, 2013'!G69</f>
        <v>400000</v>
      </c>
      <c r="H69" s="43">
        <f t="shared" si="0"/>
        <v>160000</v>
      </c>
      <c r="I69" s="43">
        <f>'Roads, 2016'!J69</f>
        <v>31104</v>
      </c>
      <c r="J69" s="44">
        <f t="shared" si="1"/>
        <v>18662</v>
      </c>
      <c r="K69" s="70">
        <v>0.4</v>
      </c>
      <c r="L69" s="72">
        <f t="shared" si="2"/>
        <v>12442</v>
      </c>
    </row>
    <row r="70" spans="1:12" ht="15">
      <c r="A70" s="14">
        <v>66</v>
      </c>
      <c r="B70" s="10" t="s">
        <v>243</v>
      </c>
      <c r="C70" s="6" t="s">
        <v>190</v>
      </c>
      <c r="D70" s="14">
        <v>100</v>
      </c>
      <c r="E70" s="55">
        <v>4</v>
      </c>
      <c r="F70" s="14">
        <v>2008</v>
      </c>
      <c r="G70" s="43">
        <f>'Roads, 2013'!G70</f>
        <v>200000</v>
      </c>
      <c r="H70" s="43">
        <f aca="true" t="shared" si="3" ref="H70:H130">G70*K70</f>
        <v>80000</v>
      </c>
      <c r="I70" s="43">
        <f>'Roads, 2016'!J70</f>
        <v>15552</v>
      </c>
      <c r="J70" s="44">
        <f aca="true" t="shared" si="4" ref="J70:J130">I70-L70</f>
        <v>9331</v>
      </c>
      <c r="K70" s="70">
        <v>0.4</v>
      </c>
      <c r="L70" s="72">
        <f aca="true" t="shared" si="5" ref="L70:L138">ROUND(I70*K70,)</f>
        <v>6221</v>
      </c>
    </row>
    <row r="71" spans="1:12" ht="15">
      <c r="A71" s="14">
        <v>67</v>
      </c>
      <c r="B71" s="10" t="s">
        <v>17</v>
      </c>
      <c r="C71" s="6" t="s">
        <v>209</v>
      </c>
      <c r="D71" s="14">
        <v>330</v>
      </c>
      <c r="E71" s="55">
        <v>6</v>
      </c>
      <c r="F71" s="14">
        <v>2008</v>
      </c>
      <c r="G71" s="43">
        <f>'Roads, 2013'!G71</f>
        <v>950000</v>
      </c>
      <c r="H71" s="43">
        <f t="shared" si="3"/>
        <v>380000</v>
      </c>
      <c r="I71" s="43">
        <f>'Roads, 2016'!J71</f>
        <v>73872</v>
      </c>
      <c r="J71" s="44">
        <f t="shared" si="4"/>
        <v>44323</v>
      </c>
      <c r="K71" s="70">
        <v>0.4</v>
      </c>
      <c r="L71" s="72">
        <f t="shared" si="5"/>
        <v>29549</v>
      </c>
    </row>
    <row r="72" spans="1:12" ht="15">
      <c r="A72" s="14">
        <v>68</v>
      </c>
      <c r="B72" s="10" t="s">
        <v>233</v>
      </c>
      <c r="C72" s="6" t="s">
        <v>209</v>
      </c>
      <c r="D72" s="14">
        <v>330</v>
      </c>
      <c r="E72" s="55">
        <v>4</v>
      </c>
      <c r="F72" s="14">
        <v>2009</v>
      </c>
      <c r="G72" s="43">
        <f>'Roads, 2013'!G72</f>
        <v>380000</v>
      </c>
      <c r="H72" s="43">
        <f t="shared" si="3"/>
        <v>152000</v>
      </c>
      <c r="I72" s="43">
        <f>'Roads, 2016'!J72</f>
        <v>29549</v>
      </c>
      <c r="J72" s="44">
        <f t="shared" si="4"/>
        <v>17729</v>
      </c>
      <c r="K72" s="70">
        <v>0.4</v>
      </c>
      <c r="L72" s="72">
        <f t="shared" si="5"/>
        <v>11820</v>
      </c>
    </row>
    <row r="73" spans="1:12" ht="15">
      <c r="A73" s="14">
        <v>69</v>
      </c>
      <c r="B73" s="10" t="s">
        <v>148</v>
      </c>
      <c r="C73" s="6" t="s">
        <v>190</v>
      </c>
      <c r="D73" s="14">
        <v>430</v>
      </c>
      <c r="E73" s="55">
        <v>4</v>
      </c>
      <c r="F73" s="14">
        <v>2009</v>
      </c>
      <c r="G73" s="43">
        <f>'Roads, 2013'!G73</f>
        <v>470000</v>
      </c>
      <c r="H73" s="43">
        <f t="shared" si="3"/>
        <v>188000</v>
      </c>
      <c r="I73" s="43">
        <f>'Roads, 2016'!J73</f>
        <v>36547</v>
      </c>
      <c r="J73" s="44">
        <f t="shared" si="4"/>
        <v>21928</v>
      </c>
      <c r="K73" s="70">
        <v>0.4</v>
      </c>
      <c r="L73" s="72">
        <f t="shared" si="5"/>
        <v>14619</v>
      </c>
    </row>
    <row r="74" spans="1:12" ht="15">
      <c r="A74" s="14">
        <v>70</v>
      </c>
      <c r="B74" s="10" t="s">
        <v>255</v>
      </c>
      <c r="C74" s="6" t="s">
        <v>209</v>
      </c>
      <c r="D74" s="14">
        <v>160</v>
      </c>
      <c r="E74" s="55">
        <v>4</v>
      </c>
      <c r="F74" s="14">
        <v>2009</v>
      </c>
      <c r="G74" s="43">
        <f>'Roads, 2013'!G74</f>
        <v>260000</v>
      </c>
      <c r="H74" s="43">
        <f t="shared" si="3"/>
        <v>104000</v>
      </c>
      <c r="I74" s="43">
        <f>'Roads, 2016'!J74</f>
        <v>20218</v>
      </c>
      <c r="J74" s="44">
        <f t="shared" si="4"/>
        <v>12131</v>
      </c>
      <c r="K74" s="70">
        <v>0.4</v>
      </c>
      <c r="L74" s="72">
        <f t="shared" si="5"/>
        <v>8087</v>
      </c>
    </row>
    <row r="75" spans="1:12" ht="15">
      <c r="A75" s="14">
        <v>71</v>
      </c>
      <c r="B75" s="10" t="s">
        <v>256</v>
      </c>
      <c r="C75" s="6" t="s">
        <v>209</v>
      </c>
      <c r="D75" s="14">
        <v>220</v>
      </c>
      <c r="E75" s="55">
        <v>4</v>
      </c>
      <c r="F75" s="14">
        <v>2009</v>
      </c>
      <c r="G75" s="43">
        <f>'Roads, 2013'!G75</f>
        <v>320000</v>
      </c>
      <c r="H75" s="43">
        <f t="shared" si="3"/>
        <v>128000</v>
      </c>
      <c r="I75" s="43">
        <f>'Roads, 2016'!J75</f>
        <v>24883</v>
      </c>
      <c r="J75" s="44">
        <f t="shared" si="4"/>
        <v>14930</v>
      </c>
      <c r="K75" s="70">
        <v>0.4</v>
      </c>
      <c r="L75" s="72">
        <f t="shared" si="5"/>
        <v>9953</v>
      </c>
    </row>
    <row r="76" spans="1:12" ht="15">
      <c r="A76" s="14">
        <v>72</v>
      </c>
      <c r="B76" s="10" t="s">
        <v>257</v>
      </c>
      <c r="C76" s="6" t="s">
        <v>190</v>
      </c>
      <c r="D76" s="14">
        <v>150</v>
      </c>
      <c r="E76" s="55">
        <v>3</v>
      </c>
      <c r="F76" s="14">
        <v>2009</v>
      </c>
      <c r="G76" s="43">
        <f>'Roads, 2013'!G76</f>
        <v>200000</v>
      </c>
      <c r="H76" s="43">
        <f t="shared" si="3"/>
        <v>80000</v>
      </c>
      <c r="I76" s="43">
        <f>'Roads, 2016'!J76</f>
        <v>15552</v>
      </c>
      <c r="J76" s="44">
        <f t="shared" si="4"/>
        <v>9331</v>
      </c>
      <c r="K76" s="70">
        <v>0.4</v>
      </c>
      <c r="L76" s="72">
        <f t="shared" si="5"/>
        <v>6221</v>
      </c>
    </row>
    <row r="77" spans="1:12" ht="15">
      <c r="A77" s="14">
        <v>73</v>
      </c>
      <c r="B77" s="10" t="s">
        <v>258</v>
      </c>
      <c r="C77" s="6" t="s">
        <v>209</v>
      </c>
      <c r="D77" s="14">
        <v>230</v>
      </c>
      <c r="E77" s="55">
        <v>4</v>
      </c>
      <c r="F77" s="14">
        <v>2009</v>
      </c>
      <c r="G77" s="43">
        <f>'Roads, 2013'!G77</f>
        <v>320000</v>
      </c>
      <c r="H77" s="43">
        <f t="shared" si="3"/>
        <v>128000</v>
      </c>
      <c r="I77" s="43">
        <f>'Roads, 2016'!J77</f>
        <v>24883</v>
      </c>
      <c r="J77" s="44">
        <f t="shared" si="4"/>
        <v>14930</v>
      </c>
      <c r="K77" s="70">
        <v>0.4</v>
      </c>
      <c r="L77" s="72">
        <f t="shared" si="5"/>
        <v>9953</v>
      </c>
    </row>
    <row r="78" spans="1:12" ht="15">
      <c r="A78" s="14">
        <v>74</v>
      </c>
      <c r="B78" s="10" t="s">
        <v>254</v>
      </c>
      <c r="C78" s="6" t="s">
        <v>190</v>
      </c>
      <c r="D78" s="14">
        <v>170</v>
      </c>
      <c r="E78" s="55">
        <v>4</v>
      </c>
      <c r="F78" s="14">
        <v>2009</v>
      </c>
      <c r="G78" s="43">
        <f>'Roads, 2013'!G78</f>
        <v>300000</v>
      </c>
      <c r="H78" s="43">
        <f t="shared" si="3"/>
        <v>120000</v>
      </c>
      <c r="I78" s="43">
        <f>'Roads, 2016'!J78</f>
        <v>23328</v>
      </c>
      <c r="J78" s="44">
        <f t="shared" si="4"/>
        <v>13997</v>
      </c>
      <c r="K78" s="70">
        <v>0.4</v>
      </c>
      <c r="L78" s="72">
        <f t="shared" si="5"/>
        <v>9331</v>
      </c>
    </row>
    <row r="79" spans="1:12" ht="15">
      <c r="A79" s="14">
        <v>75</v>
      </c>
      <c r="B79" s="10" t="s">
        <v>191</v>
      </c>
      <c r="C79" s="6" t="s">
        <v>209</v>
      </c>
      <c r="D79" s="14">
        <v>240</v>
      </c>
      <c r="E79" s="55">
        <v>4</v>
      </c>
      <c r="F79" s="14">
        <v>2009</v>
      </c>
      <c r="G79" s="43">
        <f>'Roads, 2013'!G79</f>
        <v>370000</v>
      </c>
      <c r="H79" s="43">
        <f t="shared" si="3"/>
        <v>148000</v>
      </c>
      <c r="I79" s="43">
        <f>'Roads, 2016'!J79</f>
        <v>28771</v>
      </c>
      <c r="J79" s="44">
        <f t="shared" si="4"/>
        <v>17263</v>
      </c>
      <c r="K79" s="70">
        <v>0.4</v>
      </c>
      <c r="L79" s="72">
        <f t="shared" si="5"/>
        <v>11508</v>
      </c>
    </row>
    <row r="80" spans="1:12" ht="15">
      <c r="A80" s="14">
        <v>76</v>
      </c>
      <c r="B80" s="10" t="s">
        <v>252</v>
      </c>
      <c r="C80" s="6" t="s">
        <v>190</v>
      </c>
      <c r="D80" s="14">
        <v>120</v>
      </c>
      <c r="E80" s="55">
        <v>4</v>
      </c>
      <c r="F80" s="14">
        <v>2010</v>
      </c>
      <c r="G80" s="43">
        <f>'Roads, 2013'!G80</f>
        <v>180000</v>
      </c>
      <c r="H80" s="43">
        <f t="shared" si="3"/>
        <v>72000</v>
      </c>
      <c r="I80" s="43">
        <f>'Roads, 2016'!J80</f>
        <v>13997</v>
      </c>
      <c r="J80" s="44">
        <f t="shared" si="4"/>
        <v>8398</v>
      </c>
      <c r="K80" s="70">
        <v>0.4</v>
      </c>
      <c r="L80" s="72">
        <f t="shared" si="5"/>
        <v>5599</v>
      </c>
    </row>
    <row r="81" spans="1:12" ht="15">
      <c r="A81" s="14">
        <v>77</v>
      </c>
      <c r="B81" s="10" t="s">
        <v>203</v>
      </c>
      <c r="C81" s="6" t="s">
        <v>190</v>
      </c>
      <c r="D81" s="14">
        <v>120</v>
      </c>
      <c r="E81" s="55">
        <v>4</v>
      </c>
      <c r="F81" s="14">
        <v>2010</v>
      </c>
      <c r="G81" s="43">
        <f>'Roads, 2013'!G81</f>
        <v>180000</v>
      </c>
      <c r="H81" s="43">
        <f t="shared" si="3"/>
        <v>72000</v>
      </c>
      <c r="I81" s="43">
        <f>'Roads, 2016'!J81</f>
        <v>13997</v>
      </c>
      <c r="J81" s="44">
        <f t="shared" si="4"/>
        <v>8398</v>
      </c>
      <c r="K81" s="70">
        <v>0.4</v>
      </c>
      <c r="L81" s="72">
        <f t="shared" si="5"/>
        <v>5599</v>
      </c>
    </row>
    <row r="82" spans="1:12" ht="15">
      <c r="A82" s="14">
        <v>78</v>
      </c>
      <c r="B82" s="10" t="s">
        <v>149</v>
      </c>
      <c r="C82" s="6" t="s">
        <v>190</v>
      </c>
      <c r="D82" s="14">
        <v>360</v>
      </c>
      <c r="E82" s="55">
        <v>3.6</v>
      </c>
      <c r="F82" s="14">
        <v>2010</v>
      </c>
      <c r="G82" s="43">
        <f>'Roads, 2013'!G82</f>
        <v>310000</v>
      </c>
      <c r="H82" s="43">
        <f t="shared" si="3"/>
        <v>124000</v>
      </c>
      <c r="I82" s="43">
        <f>'Roads, 2016'!J82</f>
        <v>24106</v>
      </c>
      <c r="J82" s="44">
        <f t="shared" si="4"/>
        <v>14464</v>
      </c>
      <c r="K82" s="70">
        <v>0.4</v>
      </c>
      <c r="L82" s="72">
        <f t="shared" si="5"/>
        <v>9642</v>
      </c>
    </row>
    <row r="83" spans="1:12" ht="15">
      <c r="A83" s="14">
        <v>79</v>
      </c>
      <c r="B83" s="10" t="s">
        <v>271</v>
      </c>
      <c r="C83" s="6" t="s">
        <v>190</v>
      </c>
      <c r="D83" s="14">
        <v>260</v>
      </c>
      <c r="E83" s="55">
        <v>3</v>
      </c>
      <c r="F83" s="14">
        <v>2010</v>
      </c>
      <c r="G83" s="43">
        <f>'Roads, 2013'!G83</f>
        <v>160000</v>
      </c>
      <c r="H83" s="43">
        <f t="shared" si="3"/>
        <v>64000</v>
      </c>
      <c r="I83" s="43">
        <f>'Roads, 2016'!J83</f>
        <v>12442</v>
      </c>
      <c r="J83" s="44">
        <f t="shared" si="4"/>
        <v>7465</v>
      </c>
      <c r="K83" s="70">
        <v>0.4</v>
      </c>
      <c r="L83" s="72">
        <f t="shared" si="5"/>
        <v>4977</v>
      </c>
    </row>
    <row r="84" spans="1:12" ht="15">
      <c r="A84" s="14">
        <v>80</v>
      </c>
      <c r="B84" s="10" t="s">
        <v>146</v>
      </c>
      <c r="C84" s="6" t="s">
        <v>190</v>
      </c>
      <c r="D84" s="14">
        <v>520</v>
      </c>
      <c r="E84" s="55">
        <v>3</v>
      </c>
      <c r="F84" s="14">
        <v>2010</v>
      </c>
      <c r="G84" s="43">
        <f>'Roads, 2013'!G84</f>
        <v>300000</v>
      </c>
      <c r="H84" s="43">
        <f t="shared" si="3"/>
        <v>120000</v>
      </c>
      <c r="I84" s="43">
        <f>'Roads, 2016'!J84</f>
        <v>23328</v>
      </c>
      <c r="J84" s="44">
        <f t="shared" si="4"/>
        <v>13997</v>
      </c>
      <c r="K84" s="70">
        <v>0.4</v>
      </c>
      <c r="L84" s="72">
        <f t="shared" si="5"/>
        <v>9331</v>
      </c>
    </row>
    <row r="85" spans="1:12" ht="15">
      <c r="A85" s="14">
        <v>81</v>
      </c>
      <c r="B85" s="10" t="s">
        <v>272</v>
      </c>
      <c r="C85" s="6" t="s">
        <v>190</v>
      </c>
      <c r="D85" s="14">
        <v>320</v>
      </c>
      <c r="E85" s="55">
        <v>3</v>
      </c>
      <c r="F85" s="14">
        <v>2010</v>
      </c>
      <c r="G85" s="43">
        <f>'Roads, 2013'!G85</f>
        <v>190000</v>
      </c>
      <c r="H85" s="43">
        <f t="shared" si="3"/>
        <v>76000</v>
      </c>
      <c r="I85" s="43">
        <f>'Roads, 2016'!J85</f>
        <v>14774</v>
      </c>
      <c r="J85" s="44">
        <f t="shared" si="4"/>
        <v>8864</v>
      </c>
      <c r="K85" s="70">
        <v>0.4</v>
      </c>
      <c r="L85" s="72">
        <f t="shared" si="5"/>
        <v>5910</v>
      </c>
    </row>
    <row r="86" spans="1:12" ht="15">
      <c r="A86" s="14">
        <v>82</v>
      </c>
      <c r="B86" s="10" t="s">
        <v>273</v>
      </c>
      <c r="C86" s="6" t="s">
        <v>190</v>
      </c>
      <c r="D86" s="14">
        <v>180</v>
      </c>
      <c r="E86" s="55">
        <v>3</v>
      </c>
      <c r="F86" s="14">
        <v>2010</v>
      </c>
      <c r="G86" s="43">
        <f>'Roads, 2013'!G86</f>
        <v>125000</v>
      </c>
      <c r="H86" s="43">
        <f t="shared" si="3"/>
        <v>50000</v>
      </c>
      <c r="I86" s="43">
        <f>'Roads, 2016'!J86</f>
        <v>9720</v>
      </c>
      <c r="J86" s="44">
        <f t="shared" si="4"/>
        <v>5832</v>
      </c>
      <c r="K86" s="70">
        <v>0.4</v>
      </c>
      <c r="L86" s="72">
        <f t="shared" si="5"/>
        <v>3888</v>
      </c>
    </row>
    <row r="87" spans="1:12" ht="15">
      <c r="A87" s="14">
        <v>83</v>
      </c>
      <c r="B87" s="10" t="s">
        <v>274</v>
      </c>
      <c r="C87" s="6" t="s">
        <v>190</v>
      </c>
      <c r="D87" s="14">
        <v>370</v>
      </c>
      <c r="E87" s="55">
        <v>3</v>
      </c>
      <c r="F87" s="14">
        <v>2010</v>
      </c>
      <c r="G87" s="43">
        <f>'Roads, 2013'!G87</f>
        <v>255000</v>
      </c>
      <c r="H87" s="43">
        <f t="shared" si="3"/>
        <v>102000</v>
      </c>
      <c r="I87" s="43">
        <f>'Roads, 2016'!J87</f>
        <v>19829</v>
      </c>
      <c r="J87" s="44">
        <f t="shared" si="4"/>
        <v>11897</v>
      </c>
      <c r="K87" s="70">
        <v>0.4</v>
      </c>
      <c r="L87" s="72">
        <f t="shared" si="5"/>
        <v>7932</v>
      </c>
    </row>
    <row r="88" spans="1:12" ht="15">
      <c r="A88" s="14">
        <v>84</v>
      </c>
      <c r="B88" s="10" t="s">
        <v>275</v>
      </c>
      <c r="C88" s="6" t="s">
        <v>190</v>
      </c>
      <c r="D88" s="14">
        <v>260</v>
      </c>
      <c r="E88" s="55">
        <v>3</v>
      </c>
      <c r="F88" s="14">
        <v>2010</v>
      </c>
      <c r="G88" s="43">
        <f>'Roads, 2013'!G88</f>
        <v>160000</v>
      </c>
      <c r="H88" s="43">
        <f t="shared" si="3"/>
        <v>64000</v>
      </c>
      <c r="I88" s="43">
        <f>'Roads, 2016'!J88</f>
        <v>12442</v>
      </c>
      <c r="J88" s="44">
        <f t="shared" si="4"/>
        <v>7465</v>
      </c>
      <c r="K88" s="70">
        <v>0.4</v>
      </c>
      <c r="L88" s="72">
        <f t="shared" si="5"/>
        <v>4977</v>
      </c>
    </row>
    <row r="89" spans="1:12" ht="15">
      <c r="A89" s="14">
        <v>85</v>
      </c>
      <c r="B89" s="10" t="s">
        <v>264</v>
      </c>
      <c r="C89" s="6" t="s">
        <v>190</v>
      </c>
      <c r="D89" s="14">
        <v>280</v>
      </c>
      <c r="E89" s="55">
        <v>3</v>
      </c>
      <c r="F89" s="14">
        <v>2010</v>
      </c>
      <c r="G89" s="43">
        <f>'Roads, 2013'!G89</f>
        <v>195000</v>
      </c>
      <c r="H89" s="43">
        <f t="shared" si="3"/>
        <v>78000</v>
      </c>
      <c r="I89" s="43">
        <f>'Roads, 2016'!J89</f>
        <v>15163</v>
      </c>
      <c r="J89" s="44">
        <f t="shared" si="4"/>
        <v>9098</v>
      </c>
      <c r="K89" s="70">
        <v>0.4</v>
      </c>
      <c r="L89" s="72">
        <f t="shared" si="5"/>
        <v>6065</v>
      </c>
    </row>
    <row r="90" spans="1:12" ht="15">
      <c r="A90" s="14">
        <v>86</v>
      </c>
      <c r="B90" s="10" t="s">
        <v>148</v>
      </c>
      <c r="C90" s="6" t="s">
        <v>190</v>
      </c>
      <c r="D90" s="14">
        <v>430</v>
      </c>
      <c r="E90" s="55">
        <v>3.6</v>
      </c>
      <c r="F90" s="14">
        <v>2010</v>
      </c>
      <c r="G90" s="43">
        <f>'Roads, 2013'!G90</f>
        <v>290000</v>
      </c>
      <c r="H90" s="43">
        <f t="shared" si="3"/>
        <v>116000</v>
      </c>
      <c r="I90" s="43">
        <f>'Roads, 2016'!J90</f>
        <v>22550</v>
      </c>
      <c r="J90" s="44">
        <f t="shared" si="4"/>
        <v>13530</v>
      </c>
      <c r="K90" s="70">
        <v>0.4</v>
      </c>
      <c r="L90" s="72">
        <f t="shared" si="5"/>
        <v>9020</v>
      </c>
    </row>
    <row r="91" spans="1:12" ht="16.5" customHeight="1">
      <c r="A91" s="14">
        <v>87</v>
      </c>
      <c r="B91" s="10" t="s">
        <v>276</v>
      </c>
      <c r="C91" s="6" t="s">
        <v>190</v>
      </c>
      <c r="D91" s="14">
        <v>120</v>
      </c>
      <c r="E91" s="55">
        <v>3</v>
      </c>
      <c r="F91" s="14">
        <v>2010</v>
      </c>
      <c r="G91" s="43">
        <f>'Roads, 2013'!G91</f>
        <v>90000</v>
      </c>
      <c r="H91" s="43">
        <f t="shared" si="3"/>
        <v>36000</v>
      </c>
      <c r="I91" s="43">
        <f>'Roads, 2016'!J91</f>
        <v>6998</v>
      </c>
      <c r="J91" s="44">
        <f t="shared" si="4"/>
        <v>4199</v>
      </c>
      <c r="K91" s="70">
        <v>0.4</v>
      </c>
      <c r="L91" s="72">
        <f t="shared" si="5"/>
        <v>2799</v>
      </c>
    </row>
    <row r="92" spans="1:12" ht="15">
      <c r="A92" s="14">
        <v>88</v>
      </c>
      <c r="B92" s="10" t="s">
        <v>277</v>
      </c>
      <c r="C92" s="6" t="s">
        <v>190</v>
      </c>
      <c r="D92" s="14">
        <v>110</v>
      </c>
      <c r="E92" s="55">
        <v>3</v>
      </c>
      <c r="F92" s="14">
        <v>2010</v>
      </c>
      <c r="G92" s="43">
        <f>'Roads, 2013'!G92</f>
        <v>75000</v>
      </c>
      <c r="H92" s="43">
        <f t="shared" si="3"/>
        <v>30000</v>
      </c>
      <c r="I92" s="43">
        <f>'Roads, 2016'!J92</f>
        <v>5832</v>
      </c>
      <c r="J92" s="44">
        <f t="shared" si="4"/>
        <v>3499</v>
      </c>
      <c r="K92" s="70">
        <v>0.4</v>
      </c>
      <c r="L92" s="72">
        <f t="shared" si="5"/>
        <v>2333</v>
      </c>
    </row>
    <row r="93" spans="1:12" ht="15">
      <c r="A93" s="14">
        <v>89</v>
      </c>
      <c r="B93" s="10" t="s">
        <v>278</v>
      </c>
      <c r="C93" s="6" t="s">
        <v>209</v>
      </c>
      <c r="D93" s="14">
        <v>90</v>
      </c>
      <c r="E93" s="55">
        <v>3</v>
      </c>
      <c r="F93" s="14">
        <v>2010</v>
      </c>
      <c r="G93" s="43">
        <f>'Roads, 2013'!G93</f>
        <v>70000</v>
      </c>
      <c r="H93" s="43">
        <f t="shared" si="3"/>
        <v>28000</v>
      </c>
      <c r="I93" s="43">
        <f>'Roads, 2016'!J93</f>
        <v>5443</v>
      </c>
      <c r="J93" s="44">
        <f t="shared" si="4"/>
        <v>3266</v>
      </c>
      <c r="K93" s="70">
        <v>0.4</v>
      </c>
      <c r="L93" s="72">
        <f t="shared" si="5"/>
        <v>2177</v>
      </c>
    </row>
    <row r="94" spans="1:12" ht="15.75">
      <c r="A94" s="14">
        <v>90</v>
      </c>
      <c r="B94" s="17" t="s">
        <v>226</v>
      </c>
      <c r="C94" s="6" t="s">
        <v>190</v>
      </c>
      <c r="D94" s="18">
        <v>593</v>
      </c>
      <c r="E94" s="68">
        <v>4.5</v>
      </c>
      <c r="F94" s="19">
        <v>2010</v>
      </c>
      <c r="G94" s="43">
        <f>'Roads, 2013'!G94</f>
        <v>2390000</v>
      </c>
      <c r="H94" s="43">
        <f t="shared" si="3"/>
        <v>956000</v>
      </c>
      <c r="I94" s="43">
        <f>'Roads, 2016'!J94</f>
        <v>185846</v>
      </c>
      <c r="J94" s="44">
        <f t="shared" si="4"/>
        <v>111508</v>
      </c>
      <c r="K94" s="70">
        <v>0.4</v>
      </c>
      <c r="L94" s="72">
        <f t="shared" si="5"/>
        <v>74338</v>
      </c>
    </row>
    <row r="95" spans="1:12" ht="15.75">
      <c r="A95" s="14">
        <v>91</v>
      </c>
      <c r="B95" s="17" t="s">
        <v>286</v>
      </c>
      <c r="C95" s="6" t="s">
        <v>190</v>
      </c>
      <c r="D95" s="18">
        <v>945</v>
      </c>
      <c r="E95" s="68">
        <v>4.5</v>
      </c>
      <c r="F95" s="19">
        <v>2010</v>
      </c>
      <c r="G95" s="43">
        <f>'Roads, 2013'!G95</f>
        <v>2510000</v>
      </c>
      <c r="H95" s="43">
        <f t="shared" si="3"/>
        <v>1004000</v>
      </c>
      <c r="I95" s="43">
        <f>'Roads, 2016'!J95</f>
        <v>195178</v>
      </c>
      <c r="J95" s="44">
        <f t="shared" si="4"/>
        <v>117107</v>
      </c>
      <c r="K95" s="70">
        <v>0.4</v>
      </c>
      <c r="L95" s="72">
        <f t="shared" si="5"/>
        <v>78071</v>
      </c>
    </row>
    <row r="96" spans="1:12" ht="15.75">
      <c r="A96" s="14">
        <v>92</v>
      </c>
      <c r="B96" s="17" t="s">
        <v>203</v>
      </c>
      <c r="C96" s="6" t="s">
        <v>190</v>
      </c>
      <c r="D96" s="18">
        <v>550</v>
      </c>
      <c r="E96" s="68">
        <v>4.5</v>
      </c>
      <c r="F96" s="19">
        <v>2010</v>
      </c>
      <c r="G96" s="43">
        <f>'Roads, 2013'!G96</f>
        <v>2830000</v>
      </c>
      <c r="H96" s="43">
        <f t="shared" si="3"/>
        <v>1132000</v>
      </c>
      <c r="I96" s="43">
        <f>'Roads, 2016'!J96</f>
        <v>220061</v>
      </c>
      <c r="J96" s="44">
        <f t="shared" si="4"/>
        <v>132037</v>
      </c>
      <c r="K96" s="70">
        <v>0.4</v>
      </c>
      <c r="L96" s="72">
        <f t="shared" si="5"/>
        <v>88024</v>
      </c>
    </row>
    <row r="97" spans="1:12" ht="15.75">
      <c r="A97" s="14">
        <v>93</v>
      </c>
      <c r="B97" s="17" t="s">
        <v>147</v>
      </c>
      <c r="C97" s="6" t="s">
        <v>190</v>
      </c>
      <c r="D97" s="18">
        <v>997</v>
      </c>
      <c r="E97" s="68">
        <v>4.5</v>
      </c>
      <c r="F97" s="19">
        <v>2010</v>
      </c>
      <c r="G97" s="43">
        <f>'Roads, 2013'!G97</f>
        <v>2570000</v>
      </c>
      <c r="H97" s="43">
        <f t="shared" si="3"/>
        <v>1028000</v>
      </c>
      <c r="I97" s="43">
        <f>'Roads, 2016'!J97</f>
        <v>199843</v>
      </c>
      <c r="J97" s="44">
        <f t="shared" si="4"/>
        <v>119906</v>
      </c>
      <c r="K97" s="70">
        <v>0.4</v>
      </c>
      <c r="L97" s="72">
        <f t="shared" si="5"/>
        <v>79937</v>
      </c>
    </row>
    <row r="98" spans="1:12" ht="15.75">
      <c r="A98" s="14">
        <v>94</v>
      </c>
      <c r="B98" s="17" t="s">
        <v>191</v>
      </c>
      <c r="C98" s="6" t="s">
        <v>190</v>
      </c>
      <c r="D98" s="18">
        <v>625</v>
      </c>
      <c r="E98" s="68">
        <v>4.5</v>
      </c>
      <c r="F98" s="19">
        <v>2010</v>
      </c>
      <c r="G98" s="43">
        <f>'Roads, 2013'!G98</f>
        <v>1610000</v>
      </c>
      <c r="H98" s="43">
        <f t="shared" si="3"/>
        <v>644000</v>
      </c>
      <c r="I98" s="43">
        <f>'Roads, 2016'!J98</f>
        <v>125194</v>
      </c>
      <c r="J98" s="44">
        <f t="shared" si="4"/>
        <v>75116</v>
      </c>
      <c r="K98" s="70">
        <v>0.4</v>
      </c>
      <c r="L98" s="72">
        <f t="shared" si="5"/>
        <v>50078</v>
      </c>
    </row>
    <row r="99" spans="1:12" ht="15.75">
      <c r="A99" s="14">
        <v>95</v>
      </c>
      <c r="B99" s="17" t="s">
        <v>287</v>
      </c>
      <c r="C99" s="6" t="s">
        <v>190</v>
      </c>
      <c r="D99" s="18">
        <v>460</v>
      </c>
      <c r="E99" s="68">
        <v>4.5</v>
      </c>
      <c r="F99" s="19">
        <v>2010</v>
      </c>
      <c r="G99" s="43">
        <f>'Roads, 2013'!G99</f>
        <v>1830000</v>
      </c>
      <c r="H99" s="43">
        <f t="shared" si="3"/>
        <v>732000</v>
      </c>
      <c r="I99" s="43">
        <f>'Roads, 2016'!J99</f>
        <v>142301</v>
      </c>
      <c r="J99" s="44">
        <f t="shared" si="4"/>
        <v>85381</v>
      </c>
      <c r="K99" s="70">
        <v>0.4</v>
      </c>
      <c r="L99" s="72">
        <f t="shared" si="5"/>
        <v>56920</v>
      </c>
    </row>
    <row r="100" spans="1:12" ht="15.75">
      <c r="A100" s="14">
        <v>96</v>
      </c>
      <c r="B100" s="23" t="s">
        <v>196</v>
      </c>
      <c r="C100" s="24" t="s">
        <v>190</v>
      </c>
      <c r="D100" s="25">
        <v>1.265</v>
      </c>
      <c r="E100" s="68">
        <v>4.5</v>
      </c>
      <c r="F100" s="19">
        <v>2010</v>
      </c>
      <c r="G100" s="43">
        <f>'Roads, 2013'!G100</f>
        <v>3570000</v>
      </c>
      <c r="H100" s="43">
        <f t="shared" si="3"/>
        <v>1428000</v>
      </c>
      <c r="I100" s="43">
        <f>'Roads, 2016'!J100</f>
        <v>277603</v>
      </c>
      <c r="J100" s="44">
        <f t="shared" si="4"/>
        <v>166562</v>
      </c>
      <c r="K100" s="70">
        <v>0.4</v>
      </c>
      <c r="L100" s="72">
        <f t="shared" si="5"/>
        <v>111041</v>
      </c>
    </row>
    <row r="101" spans="1:12" ht="15.75">
      <c r="A101" s="14">
        <v>97</v>
      </c>
      <c r="B101" s="23" t="s">
        <v>288</v>
      </c>
      <c r="C101" s="24" t="s">
        <v>190</v>
      </c>
      <c r="D101" s="18">
        <v>464</v>
      </c>
      <c r="E101" s="68">
        <v>4.5</v>
      </c>
      <c r="F101" s="19">
        <v>2010</v>
      </c>
      <c r="G101" s="43">
        <f>'Roads, 2013'!G101</f>
        <v>1210000</v>
      </c>
      <c r="H101" s="43">
        <f t="shared" si="3"/>
        <v>484000</v>
      </c>
      <c r="I101" s="43">
        <f>'Roads, 2016'!J101</f>
        <v>94090</v>
      </c>
      <c r="J101" s="44">
        <f t="shared" si="4"/>
        <v>56454</v>
      </c>
      <c r="K101" s="70">
        <v>0.4</v>
      </c>
      <c r="L101" s="72">
        <f t="shared" si="5"/>
        <v>37636</v>
      </c>
    </row>
    <row r="102" spans="1:12" ht="15.75">
      <c r="A102" s="14">
        <v>98</v>
      </c>
      <c r="B102" s="23" t="s">
        <v>291</v>
      </c>
      <c r="C102" s="24" t="s">
        <v>190</v>
      </c>
      <c r="D102" s="18">
        <v>515</v>
      </c>
      <c r="E102" s="68">
        <v>4.5</v>
      </c>
      <c r="F102" s="19">
        <v>2010</v>
      </c>
      <c r="G102" s="43">
        <f>'Roads, 2013'!G102</f>
        <v>1440000</v>
      </c>
      <c r="H102" s="43">
        <f t="shared" si="3"/>
        <v>576000</v>
      </c>
      <c r="I102" s="43">
        <f>'Roads, 2016'!J102</f>
        <v>111974</v>
      </c>
      <c r="J102" s="44">
        <f t="shared" si="4"/>
        <v>67184</v>
      </c>
      <c r="K102" s="70">
        <v>0.4</v>
      </c>
      <c r="L102" s="72">
        <f t="shared" si="5"/>
        <v>44790</v>
      </c>
    </row>
    <row r="103" spans="1:12" s="35" customFormat="1" ht="15">
      <c r="A103" s="14">
        <v>99</v>
      </c>
      <c r="B103" s="15" t="s">
        <v>423</v>
      </c>
      <c r="C103" s="6" t="s">
        <v>190</v>
      </c>
      <c r="D103" s="14">
        <v>2700</v>
      </c>
      <c r="E103" s="55">
        <v>4.5</v>
      </c>
      <c r="F103" s="14">
        <v>2011</v>
      </c>
      <c r="G103" s="43">
        <f>'Roads, 2013'!G103</f>
        <v>3700000</v>
      </c>
      <c r="H103" s="43">
        <f t="shared" si="3"/>
        <v>1480000</v>
      </c>
      <c r="I103" s="43">
        <f>'Roads, 2016'!J103</f>
        <v>287712</v>
      </c>
      <c r="J103" s="44">
        <f t="shared" si="4"/>
        <v>172627</v>
      </c>
      <c r="K103" s="70">
        <v>0.4</v>
      </c>
      <c r="L103" s="72">
        <f t="shared" si="5"/>
        <v>115085</v>
      </c>
    </row>
    <row r="104" spans="1:12" s="35" customFormat="1" ht="16.5" customHeight="1">
      <c r="A104" s="14">
        <v>100</v>
      </c>
      <c r="B104" s="6" t="s">
        <v>424</v>
      </c>
      <c r="C104" s="6" t="s">
        <v>190</v>
      </c>
      <c r="D104" s="14">
        <v>1000</v>
      </c>
      <c r="E104" s="55">
        <v>3.6</v>
      </c>
      <c r="F104" s="14">
        <v>2011</v>
      </c>
      <c r="G104" s="43">
        <f>'Roads, 2013'!G104</f>
        <v>1000000</v>
      </c>
      <c r="H104" s="43">
        <f t="shared" si="3"/>
        <v>400000</v>
      </c>
      <c r="I104" s="43">
        <f>'Roads, 2016'!J104</f>
        <v>77760</v>
      </c>
      <c r="J104" s="44">
        <f t="shared" si="4"/>
        <v>46656</v>
      </c>
      <c r="K104" s="70">
        <v>0.4</v>
      </c>
      <c r="L104" s="72">
        <f t="shared" si="5"/>
        <v>31104</v>
      </c>
    </row>
    <row r="105" spans="1:12" s="35" customFormat="1" ht="16.5" customHeight="1">
      <c r="A105" s="14">
        <v>101</v>
      </c>
      <c r="B105" s="15" t="s">
        <v>562</v>
      </c>
      <c r="C105" s="6" t="s">
        <v>190</v>
      </c>
      <c r="D105" s="14">
        <v>160</v>
      </c>
      <c r="E105" s="55">
        <v>3</v>
      </c>
      <c r="F105" s="14">
        <v>2016</v>
      </c>
      <c r="G105" s="43">
        <v>220000</v>
      </c>
      <c r="H105" s="43">
        <f t="shared" si="3"/>
        <v>88000</v>
      </c>
      <c r="I105" s="43">
        <f>'Roads, 2016'!J105</f>
        <v>79200</v>
      </c>
      <c r="J105" s="44">
        <f t="shared" si="4"/>
        <v>47520</v>
      </c>
      <c r="K105" s="70">
        <v>0.4</v>
      </c>
      <c r="L105" s="72">
        <f t="shared" si="5"/>
        <v>31680</v>
      </c>
    </row>
    <row r="106" spans="1:12" s="35" customFormat="1" ht="16.5" customHeight="1">
      <c r="A106" s="14">
        <v>102</v>
      </c>
      <c r="B106" s="15" t="s">
        <v>243</v>
      </c>
      <c r="C106" s="6" t="s">
        <v>190</v>
      </c>
      <c r="D106" s="14">
        <v>160</v>
      </c>
      <c r="E106" s="55">
        <v>3</v>
      </c>
      <c r="F106" s="14">
        <v>2016</v>
      </c>
      <c r="G106" s="43">
        <v>220000</v>
      </c>
      <c r="H106" s="43">
        <f t="shared" si="3"/>
        <v>88000</v>
      </c>
      <c r="I106" s="43">
        <f>'Roads, 2016'!J106</f>
        <v>79200</v>
      </c>
      <c r="J106" s="44">
        <f t="shared" si="4"/>
        <v>47520</v>
      </c>
      <c r="K106" s="70">
        <v>0.4</v>
      </c>
      <c r="L106" s="72">
        <f t="shared" si="5"/>
        <v>31680</v>
      </c>
    </row>
    <row r="107" spans="1:12" s="35" customFormat="1" ht="16.5" customHeight="1">
      <c r="A107" s="14">
        <v>103</v>
      </c>
      <c r="B107" s="15" t="s">
        <v>563</v>
      </c>
      <c r="C107" s="6" t="s">
        <v>190</v>
      </c>
      <c r="D107" s="14">
        <v>3290</v>
      </c>
      <c r="E107" s="55">
        <v>4</v>
      </c>
      <c r="F107" s="14">
        <v>2016</v>
      </c>
      <c r="G107" s="43">
        <v>15000000</v>
      </c>
      <c r="H107" s="43">
        <f t="shared" si="3"/>
        <v>6000000</v>
      </c>
      <c r="I107" s="43">
        <f>'Roads, 2016'!J107</f>
        <v>5400000</v>
      </c>
      <c r="J107" s="44">
        <f t="shared" si="4"/>
        <v>3240000</v>
      </c>
      <c r="K107" s="70">
        <v>0.4</v>
      </c>
      <c r="L107" s="72">
        <f t="shared" si="5"/>
        <v>2160000</v>
      </c>
    </row>
    <row r="108" spans="1:12" s="35" customFormat="1" ht="16.5" customHeight="1">
      <c r="A108" s="14">
        <v>104</v>
      </c>
      <c r="B108" s="15" t="s">
        <v>568</v>
      </c>
      <c r="C108" s="6" t="s">
        <v>190</v>
      </c>
      <c r="D108" s="14">
        <v>600</v>
      </c>
      <c r="E108" s="55">
        <v>3</v>
      </c>
      <c r="F108" s="14">
        <v>2016</v>
      </c>
      <c r="G108" s="43">
        <v>735000</v>
      </c>
      <c r="H108" s="43">
        <f t="shared" si="3"/>
        <v>294000</v>
      </c>
      <c r="I108" s="43">
        <f>'Roads, 2016'!J108</f>
        <v>264600</v>
      </c>
      <c r="J108" s="44">
        <f t="shared" si="4"/>
        <v>158760</v>
      </c>
      <c r="K108" s="70">
        <v>0.4</v>
      </c>
      <c r="L108" s="72">
        <f t="shared" si="5"/>
        <v>105840</v>
      </c>
    </row>
    <row r="109" spans="1:12" s="35" customFormat="1" ht="16.5" customHeight="1">
      <c r="A109" s="14">
        <v>105</v>
      </c>
      <c r="B109" s="15" t="s">
        <v>569</v>
      </c>
      <c r="C109" s="6" t="s">
        <v>190</v>
      </c>
      <c r="D109" s="14">
        <v>130</v>
      </c>
      <c r="E109" s="55">
        <v>3.4</v>
      </c>
      <c r="F109" s="14">
        <v>2016</v>
      </c>
      <c r="G109" s="43">
        <v>160000</v>
      </c>
      <c r="H109" s="43">
        <f t="shared" si="3"/>
        <v>64000</v>
      </c>
      <c r="I109" s="43">
        <f>'Roads, 2016'!J109</f>
        <v>57600</v>
      </c>
      <c r="J109" s="44">
        <f t="shared" si="4"/>
        <v>34560</v>
      </c>
      <c r="K109" s="70">
        <v>0.4</v>
      </c>
      <c r="L109" s="72">
        <f t="shared" si="5"/>
        <v>23040</v>
      </c>
    </row>
    <row r="110" spans="1:12" s="35" customFormat="1" ht="16.5" customHeight="1">
      <c r="A110" s="14">
        <v>106</v>
      </c>
      <c r="B110" s="15" t="s">
        <v>570</v>
      </c>
      <c r="C110" s="6" t="s">
        <v>190</v>
      </c>
      <c r="D110" s="14">
        <v>160</v>
      </c>
      <c r="E110" s="55">
        <v>3</v>
      </c>
      <c r="F110" s="14">
        <v>2016</v>
      </c>
      <c r="G110" s="43">
        <v>190000</v>
      </c>
      <c r="H110" s="43">
        <f t="shared" si="3"/>
        <v>76000</v>
      </c>
      <c r="I110" s="43">
        <f>'Roads, 2016'!J110</f>
        <v>68400</v>
      </c>
      <c r="J110" s="44">
        <f t="shared" si="4"/>
        <v>41040</v>
      </c>
      <c r="K110" s="70">
        <v>0.4</v>
      </c>
      <c r="L110" s="72">
        <f t="shared" si="5"/>
        <v>27360</v>
      </c>
    </row>
    <row r="111" spans="1:12" s="35" customFormat="1" ht="16.5" customHeight="1">
      <c r="A111" s="14">
        <v>107</v>
      </c>
      <c r="B111" s="15" t="s">
        <v>571</v>
      </c>
      <c r="C111" s="6" t="s">
        <v>190</v>
      </c>
      <c r="D111" s="14">
        <v>120</v>
      </c>
      <c r="E111" s="55">
        <v>3</v>
      </c>
      <c r="F111" s="14">
        <v>2016</v>
      </c>
      <c r="G111" s="43">
        <v>150000</v>
      </c>
      <c r="H111" s="43">
        <f t="shared" si="3"/>
        <v>60000</v>
      </c>
      <c r="I111" s="43">
        <f>'Roads, 2016'!J111</f>
        <v>54000</v>
      </c>
      <c r="J111" s="44">
        <f t="shared" si="4"/>
        <v>32400</v>
      </c>
      <c r="K111" s="70">
        <v>0.4</v>
      </c>
      <c r="L111" s="72">
        <f t="shared" si="5"/>
        <v>21600</v>
      </c>
    </row>
    <row r="112" spans="1:12" s="35" customFormat="1" ht="16.5" customHeight="1">
      <c r="A112" s="14">
        <v>108</v>
      </c>
      <c r="B112" s="15" t="s">
        <v>241</v>
      </c>
      <c r="C112" s="6" t="s">
        <v>190</v>
      </c>
      <c r="D112" s="14">
        <v>300</v>
      </c>
      <c r="E112" s="55">
        <v>3</v>
      </c>
      <c r="F112" s="14">
        <v>2016</v>
      </c>
      <c r="G112" s="43">
        <v>750000</v>
      </c>
      <c r="H112" s="43">
        <f t="shared" si="3"/>
        <v>300000</v>
      </c>
      <c r="I112" s="43">
        <f>'Roads, 2016'!J112</f>
        <v>270000</v>
      </c>
      <c r="J112" s="44">
        <f t="shared" si="4"/>
        <v>162000</v>
      </c>
      <c r="K112" s="70">
        <v>0.4</v>
      </c>
      <c r="L112" s="72">
        <f t="shared" si="5"/>
        <v>108000</v>
      </c>
    </row>
    <row r="113" spans="1:12" s="35" customFormat="1" ht="16.5" customHeight="1">
      <c r="A113" s="14">
        <v>109</v>
      </c>
      <c r="B113" s="15" t="s">
        <v>240</v>
      </c>
      <c r="C113" s="6" t="s">
        <v>190</v>
      </c>
      <c r="D113" s="14">
        <v>200</v>
      </c>
      <c r="E113" s="55">
        <v>3</v>
      </c>
      <c r="F113" s="14">
        <v>2016</v>
      </c>
      <c r="G113" s="43">
        <v>260000</v>
      </c>
      <c r="H113" s="43">
        <f t="shared" si="3"/>
        <v>104000</v>
      </c>
      <c r="I113" s="43">
        <f>'Roads, 2016'!J113</f>
        <v>93600</v>
      </c>
      <c r="J113" s="44">
        <f t="shared" si="4"/>
        <v>56160</v>
      </c>
      <c r="K113" s="70">
        <v>0.4</v>
      </c>
      <c r="L113" s="72">
        <f t="shared" si="5"/>
        <v>37440</v>
      </c>
    </row>
    <row r="114" spans="1:12" s="35" customFormat="1" ht="16.5" customHeight="1">
      <c r="A114" s="14">
        <v>110</v>
      </c>
      <c r="B114" s="15" t="s">
        <v>572</v>
      </c>
      <c r="C114" s="6" t="s">
        <v>190</v>
      </c>
      <c r="D114" s="14">
        <v>220</v>
      </c>
      <c r="E114" s="55">
        <v>3</v>
      </c>
      <c r="F114" s="14">
        <v>2016</v>
      </c>
      <c r="G114" s="43">
        <v>280000</v>
      </c>
      <c r="H114" s="43">
        <f t="shared" si="3"/>
        <v>112000</v>
      </c>
      <c r="I114" s="43">
        <f>'Roads, 2016'!J114</f>
        <v>100800</v>
      </c>
      <c r="J114" s="44">
        <f t="shared" si="4"/>
        <v>60480</v>
      </c>
      <c r="K114" s="70">
        <v>0.4</v>
      </c>
      <c r="L114" s="72">
        <f t="shared" si="5"/>
        <v>40320</v>
      </c>
    </row>
    <row r="115" spans="1:12" s="35" customFormat="1" ht="16.5" customHeight="1">
      <c r="A115" s="14">
        <v>111</v>
      </c>
      <c r="B115" s="15" t="s">
        <v>290</v>
      </c>
      <c r="C115" s="6" t="s">
        <v>190</v>
      </c>
      <c r="D115" s="14">
        <v>140</v>
      </c>
      <c r="E115" s="55">
        <v>3</v>
      </c>
      <c r="F115" s="14">
        <v>2016</v>
      </c>
      <c r="G115" s="43">
        <v>150000</v>
      </c>
      <c r="H115" s="43">
        <f t="shared" si="3"/>
        <v>60000</v>
      </c>
      <c r="I115" s="43">
        <f>'Roads, 2016'!J115</f>
        <v>54000</v>
      </c>
      <c r="J115" s="44">
        <f t="shared" si="4"/>
        <v>32400</v>
      </c>
      <c r="K115" s="70">
        <v>0.4</v>
      </c>
      <c r="L115" s="72">
        <f t="shared" si="5"/>
        <v>21600</v>
      </c>
    </row>
    <row r="116" spans="1:12" s="35" customFormat="1" ht="16.5" customHeight="1">
      <c r="A116" s="14">
        <v>112</v>
      </c>
      <c r="B116" s="15" t="s">
        <v>573</v>
      </c>
      <c r="C116" s="6" t="s">
        <v>190</v>
      </c>
      <c r="D116" s="14">
        <v>250</v>
      </c>
      <c r="E116" s="55">
        <v>3</v>
      </c>
      <c r="F116" s="14">
        <v>2016</v>
      </c>
      <c r="G116" s="43">
        <v>225000</v>
      </c>
      <c r="H116" s="43">
        <f t="shared" si="3"/>
        <v>90000</v>
      </c>
      <c r="I116" s="43">
        <f>'Roads, 2016'!J116</f>
        <v>81000</v>
      </c>
      <c r="J116" s="44">
        <f t="shared" si="4"/>
        <v>48600</v>
      </c>
      <c r="K116" s="70">
        <v>0.4</v>
      </c>
      <c r="L116" s="72">
        <f t="shared" si="5"/>
        <v>32400</v>
      </c>
    </row>
    <row r="117" spans="1:12" s="35" customFormat="1" ht="16.5" customHeight="1">
      <c r="A117" s="14">
        <v>113</v>
      </c>
      <c r="B117" s="15" t="s">
        <v>574</v>
      </c>
      <c r="C117" s="6" t="s">
        <v>190</v>
      </c>
      <c r="D117" s="14">
        <v>180</v>
      </c>
      <c r="E117" s="55">
        <v>4</v>
      </c>
      <c r="F117" s="14">
        <v>2016</v>
      </c>
      <c r="G117" s="43">
        <v>200000</v>
      </c>
      <c r="H117" s="43">
        <f t="shared" si="3"/>
        <v>80000</v>
      </c>
      <c r="I117" s="43">
        <f>'Roads, 2016'!J117</f>
        <v>72000</v>
      </c>
      <c r="J117" s="44">
        <f t="shared" si="4"/>
        <v>43200</v>
      </c>
      <c r="K117" s="70">
        <v>0.4</v>
      </c>
      <c r="L117" s="72">
        <f t="shared" si="5"/>
        <v>28800</v>
      </c>
    </row>
    <row r="118" spans="1:12" s="35" customFormat="1" ht="16.5" customHeight="1">
      <c r="A118" s="14">
        <v>114</v>
      </c>
      <c r="B118" s="15" t="s">
        <v>575</v>
      </c>
      <c r="C118" s="6" t="s">
        <v>190</v>
      </c>
      <c r="D118" s="14">
        <v>320</v>
      </c>
      <c r="E118" s="55">
        <v>4</v>
      </c>
      <c r="F118" s="14">
        <v>2016</v>
      </c>
      <c r="G118" s="43">
        <v>580000</v>
      </c>
      <c r="H118" s="43">
        <f t="shared" si="3"/>
        <v>232000</v>
      </c>
      <c r="I118" s="43">
        <f>'Roads, 2016'!J118</f>
        <v>208800</v>
      </c>
      <c r="J118" s="44">
        <f t="shared" si="4"/>
        <v>125280</v>
      </c>
      <c r="K118" s="70">
        <v>0.4</v>
      </c>
      <c r="L118" s="72">
        <f t="shared" si="5"/>
        <v>83520</v>
      </c>
    </row>
    <row r="119" spans="1:12" s="35" customFormat="1" ht="16.5" customHeight="1">
      <c r="A119" s="14">
        <v>115</v>
      </c>
      <c r="B119" s="15" t="s">
        <v>576</v>
      </c>
      <c r="C119" s="6" t="s">
        <v>190</v>
      </c>
      <c r="D119" s="14">
        <v>145</v>
      </c>
      <c r="E119" s="55">
        <v>4</v>
      </c>
      <c r="F119" s="14">
        <v>2016</v>
      </c>
      <c r="G119" s="43">
        <v>180000</v>
      </c>
      <c r="H119" s="43">
        <f t="shared" si="3"/>
        <v>72000</v>
      </c>
      <c r="I119" s="43">
        <f>'Roads, 2016'!J119</f>
        <v>64800</v>
      </c>
      <c r="J119" s="44">
        <f t="shared" si="4"/>
        <v>38880</v>
      </c>
      <c r="K119" s="70">
        <v>0.4</v>
      </c>
      <c r="L119" s="72">
        <f t="shared" si="5"/>
        <v>25920</v>
      </c>
    </row>
    <row r="120" spans="1:12" s="35" customFormat="1" ht="16.5" customHeight="1">
      <c r="A120" s="14">
        <v>116</v>
      </c>
      <c r="B120" s="15" t="s">
        <v>164</v>
      </c>
      <c r="C120" s="6" t="s">
        <v>190</v>
      </c>
      <c r="D120" s="14">
        <v>150</v>
      </c>
      <c r="E120" s="55">
        <v>3</v>
      </c>
      <c r="F120" s="14">
        <v>2016</v>
      </c>
      <c r="G120" s="43">
        <v>180000</v>
      </c>
      <c r="H120" s="43">
        <f t="shared" si="3"/>
        <v>72000</v>
      </c>
      <c r="I120" s="43">
        <f>'Roads, 2016'!J120</f>
        <v>64800</v>
      </c>
      <c r="J120" s="44">
        <f t="shared" si="4"/>
        <v>38880</v>
      </c>
      <c r="K120" s="70">
        <v>0.4</v>
      </c>
      <c r="L120" s="72">
        <f t="shared" si="5"/>
        <v>25920</v>
      </c>
    </row>
    <row r="121" spans="1:12" s="35" customFormat="1" ht="16.5" customHeight="1">
      <c r="A121" s="14">
        <v>117</v>
      </c>
      <c r="B121" s="15" t="s">
        <v>577</v>
      </c>
      <c r="C121" s="6" t="s">
        <v>190</v>
      </c>
      <c r="D121" s="14">
        <v>130</v>
      </c>
      <c r="E121" s="55">
        <v>3</v>
      </c>
      <c r="F121" s="14">
        <v>2016</v>
      </c>
      <c r="G121" s="43">
        <v>150000</v>
      </c>
      <c r="H121" s="43">
        <f t="shared" si="3"/>
        <v>60000</v>
      </c>
      <c r="I121" s="43">
        <f>'Roads, 2016'!J121</f>
        <v>54000</v>
      </c>
      <c r="J121" s="44">
        <f t="shared" si="4"/>
        <v>32400</v>
      </c>
      <c r="K121" s="70">
        <v>0.4</v>
      </c>
      <c r="L121" s="72">
        <f t="shared" si="5"/>
        <v>21600</v>
      </c>
    </row>
    <row r="122" spans="1:12" s="35" customFormat="1" ht="16.5" customHeight="1">
      <c r="A122" s="14">
        <v>118</v>
      </c>
      <c r="B122" s="15" t="s">
        <v>275</v>
      </c>
      <c r="C122" s="6" t="s">
        <v>190</v>
      </c>
      <c r="D122" s="14">
        <v>280</v>
      </c>
      <c r="E122" s="55">
        <v>3</v>
      </c>
      <c r="F122" s="14">
        <v>2016</v>
      </c>
      <c r="G122" s="43">
        <v>270000</v>
      </c>
      <c r="H122" s="43">
        <f t="shared" si="3"/>
        <v>108000</v>
      </c>
      <c r="I122" s="43">
        <f>'Roads, 2016'!J122</f>
        <v>97200</v>
      </c>
      <c r="J122" s="44">
        <f t="shared" si="4"/>
        <v>58320</v>
      </c>
      <c r="K122" s="70">
        <v>0.4</v>
      </c>
      <c r="L122" s="72">
        <f t="shared" si="5"/>
        <v>38880</v>
      </c>
    </row>
    <row r="123" spans="1:12" s="35" customFormat="1" ht="16.5" customHeight="1">
      <c r="A123" s="14">
        <v>119</v>
      </c>
      <c r="B123" s="15" t="s">
        <v>578</v>
      </c>
      <c r="C123" s="6" t="s">
        <v>190</v>
      </c>
      <c r="D123" s="14">
        <v>100</v>
      </c>
      <c r="E123" s="55">
        <v>3</v>
      </c>
      <c r="F123" s="14">
        <v>2016</v>
      </c>
      <c r="G123" s="43">
        <v>120000</v>
      </c>
      <c r="H123" s="43">
        <f t="shared" si="3"/>
        <v>48000</v>
      </c>
      <c r="I123" s="43">
        <f>'Roads, 2016'!J123</f>
        <v>43200</v>
      </c>
      <c r="J123" s="44">
        <f t="shared" si="4"/>
        <v>25920</v>
      </c>
      <c r="K123" s="70">
        <v>0.4</v>
      </c>
      <c r="L123" s="72">
        <f t="shared" si="5"/>
        <v>17280</v>
      </c>
    </row>
    <row r="124" spans="1:12" s="35" customFormat="1" ht="16.5" customHeight="1">
      <c r="A124" s="14">
        <v>120</v>
      </c>
      <c r="B124" s="15" t="s">
        <v>579</v>
      </c>
      <c r="C124" s="6" t="s">
        <v>190</v>
      </c>
      <c r="D124" s="14">
        <v>70</v>
      </c>
      <c r="E124" s="55">
        <v>4</v>
      </c>
      <c r="F124" s="14">
        <v>2016</v>
      </c>
      <c r="G124" s="43">
        <v>75000</v>
      </c>
      <c r="H124" s="43">
        <f t="shared" si="3"/>
        <v>30000</v>
      </c>
      <c r="I124" s="43">
        <f>'Roads, 2016'!J124</f>
        <v>27000</v>
      </c>
      <c r="J124" s="44">
        <f t="shared" si="4"/>
        <v>16200</v>
      </c>
      <c r="K124" s="70">
        <v>0.4</v>
      </c>
      <c r="L124" s="72">
        <f t="shared" si="5"/>
        <v>10800</v>
      </c>
    </row>
    <row r="125" spans="1:12" s="35" customFormat="1" ht="16.5" customHeight="1">
      <c r="A125" s="14">
        <v>121</v>
      </c>
      <c r="B125" s="15" t="s">
        <v>277</v>
      </c>
      <c r="C125" s="6" t="s">
        <v>190</v>
      </c>
      <c r="D125" s="14">
        <v>120</v>
      </c>
      <c r="E125" s="55">
        <v>3</v>
      </c>
      <c r="F125" s="14">
        <v>2016</v>
      </c>
      <c r="G125" s="43">
        <v>100000</v>
      </c>
      <c r="H125" s="43">
        <f t="shared" si="3"/>
        <v>40000</v>
      </c>
      <c r="I125" s="43">
        <f>'Roads, 2016'!J125</f>
        <v>36000</v>
      </c>
      <c r="J125" s="44">
        <f t="shared" si="4"/>
        <v>21600</v>
      </c>
      <c r="K125" s="70">
        <v>0.4</v>
      </c>
      <c r="L125" s="72">
        <f t="shared" si="5"/>
        <v>14400</v>
      </c>
    </row>
    <row r="126" spans="1:12" s="35" customFormat="1" ht="16.5" customHeight="1">
      <c r="A126" s="14">
        <v>122</v>
      </c>
      <c r="B126" s="15" t="s">
        <v>183</v>
      </c>
      <c r="C126" s="6" t="s">
        <v>190</v>
      </c>
      <c r="D126" s="14">
        <v>100</v>
      </c>
      <c r="E126" s="55">
        <v>4</v>
      </c>
      <c r="F126" s="14">
        <v>2017</v>
      </c>
      <c r="G126" s="43">
        <v>150000</v>
      </c>
      <c r="H126" s="43">
        <f t="shared" si="3"/>
        <v>60000</v>
      </c>
      <c r="I126" s="43">
        <f>G126-H126</f>
        <v>90000</v>
      </c>
      <c r="J126" s="44">
        <f t="shared" si="4"/>
        <v>54000</v>
      </c>
      <c r="K126" s="70">
        <v>0.4</v>
      </c>
      <c r="L126" s="72">
        <f t="shared" si="5"/>
        <v>36000</v>
      </c>
    </row>
    <row r="127" spans="1:12" s="35" customFormat="1" ht="16.5" customHeight="1">
      <c r="A127" s="14">
        <v>123</v>
      </c>
      <c r="B127" s="15" t="s">
        <v>582</v>
      </c>
      <c r="C127" s="6" t="s">
        <v>190</v>
      </c>
      <c r="D127" s="14">
        <v>250</v>
      </c>
      <c r="E127" s="55">
        <v>3</v>
      </c>
      <c r="F127" s="14">
        <v>2017</v>
      </c>
      <c r="G127" s="43">
        <v>290000</v>
      </c>
      <c r="H127" s="43">
        <f t="shared" si="3"/>
        <v>116000</v>
      </c>
      <c r="I127" s="43">
        <f>G127-H127</f>
        <v>174000</v>
      </c>
      <c r="J127" s="44">
        <f t="shared" si="4"/>
        <v>104400</v>
      </c>
      <c r="K127" s="70">
        <v>0.4</v>
      </c>
      <c r="L127" s="72">
        <f t="shared" si="5"/>
        <v>69600</v>
      </c>
    </row>
    <row r="128" spans="1:12" s="35" customFormat="1" ht="16.5" customHeight="1">
      <c r="A128" s="14">
        <v>124</v>
      </c>
      <c r="B128" s="15" t="s">
        <v>583</v>
      </c>
      <c r="C128" s="6" t="s">
        <v>190</v>
      </c>
      <c r="D128" s="14">
        <v>140</v>
      </c>
      <c r="E128" s="55">
        <v>4</v>
      </c>
      <c r="F128" s="14">
        <v>2017</v>
      </c>
      <c r="G128" s="43">
        <v>185000</v>
      </c>
      <c r="H128" s="43">
        <f t="shared" si="3"/>
        <v>74000</v>
      </c>
      <c r="I128" s="43">
        <f>G128-H128</f>
        <v>111000</v>
      </c>
      <c r="J128" s="44">
        <f t="shared" si="4"/>
        <v>66600</v>
      </c>
      <c r="K128" s="70">
        <v>0.4</v>
      </c>
      <c r="L128" s="72">
        <f t="shared" si="5"/>
        <v>44400</v>
      </c>
    </row>
    <row r="129" spans="1:12" s="35" customFormat="1" ht="16.5" customHeight="1">
      <c r="A129" s="14">
        <v>125</v>
      </c>
      <c r="B129" s="15" t="s">
        <v>186</v>
      </c>
      <c r="C129" s="6" t="s">
        <v>190</v>
      </c>
      <c r="D129" s="14">
        <v>120</v>
      </c>
      <c r="E129" s="55">
        <v>4</v>
      </c>
      <c r="F129" s="14">
        <v>2017</v>
      </c>
      <c r="G129" s="43">
        <v>215000</v>
      </c>
      <c r="H129" s="43">
        <f t="shared" si="3"/>
        <v>86000</v>
      </c>
      <c r="I129" s="43">
        <f>G129-H129</f>
        <v>129000</v>
      </c>
      <c r="J129" s="44">
        <f t="shared" si="4"/>
        <v>77400</v>
      </c>
      <c r="K129" s="70">
        <v>0.4</v>
      </c>
      <c r="L129" s="72">
        <f t="shared" si="5"/>
        <v>51600</v>
      </c>
    </row>
    <row r="130" spans="1:12" s="35" customFormat="1" ht="16.5" customHeight="1">
      <c r="A130" s="14">
        <v>126</v>
      </c>
      <c r="B130" s="15" t="s">
        <v>148</v>
      </c>
      <c r="C130" s="6" t="s">
        <v>190</v>
      </c>
      <c r="D130" s="14">
        <v>130</v>
      </c>
      <c r="E130" s="55">
        <v>4</v>
      </c>
      <c r="F130" s="14">
        <v>2017</v>
      </c>
      <c r="G130" s="43">
        <v>165000</v>
      </c>
      <c r="H130" s="43">
        <f t="shared" si="3"/>
        <v>66000</v>
      </c>
      <c r="I130" s="43">
        <f>G130-H130</f>
        <v>99000</v>
      </c>
      <c r="J130" s="44">
        <f t="shared" si="4"/>
        <v>59400</v>
      </c>
      <c r="K130" s="70">
        <v>0.4</v>
      </c>
      <c r="L130" s="72">
        <f t="shared" si="5"/>
        <v>39600</v>
      </c>
    </row>
    <row r="131" spans="1:12" s="35" customFormat="1" ht="15">
      <c r="A131" s="14">
        <v>127</v>
      </c>
      <c r="B131" s="15" t="s">
        <v>555</v>
      </c>
      <c r="C131" s="6"/>
      <c r="D131" s="14"/>
      <c r="E131" s="55"/>
      <c r="F131" s="14"/>
      <c r="G131" s="43">
        <f>'Roads, 2013'!G105</f>
        <v>0</v>
      </c>
      <c r="H131" s="43"/>
      <c r="I131" s="43">
        <f>'Roads, 2016'!J126</f>
        <v>0</v>
      </c>
      <c r="J131" s="2"/>
      <c r="K131" s="36"/>
      <c r="L131" s="72">
        <f t="shared" si="5"/>
        <v>0</v>
      </c>
    </row>
    <row r="132" spans="1:12" s="35" customFormat="1" ht="15">
      <c r="A132" s="14">
        <v>128</v>
      </c>
      <c r="B132" s="15" t="s">
        <v>22</v>
      </c>
      <c r="C132" s="6" t="s">
        <v>187</v>
      </c>
      <c r="D132" s="14">
        <v>310</v>
      </c>
      <c r="E132" s="55">
        <v>3.6</v>
      </c>
      <c r="F132" s="14">
        <v>2003</v>
      </c>
      <c r="G132" s="43">
        <f>'Roads, 2013'!G106</f>
        <v>290000</v>
      </c>
      <c r="H132" s="45">
        <f>G132*K132</f>
        <v>72500</v>
      </c>
      <c r="I132" s="43">
        <f>'Roads, 2016'!J127</f>
        <v>68818</v>
      </c>
      <c r="J132" s="44">
        <f aca="true" t="shared" si="6" ref="J132:J156">I132-L132</f>
        <v>51613</v>
      </c>
      <c r="K132" s="71">
        <v>0.25</v>
      </c>
      <c r="L132" s="72">
        <f t="shared" si="5"/>
        <v>17205</v>
      </c>
    </row>
    <row r="133" spans="1:12" s="35" customFormat="1" ht="15">
      <c r="A133" s="14">
        <v>129</v>
      </c>
      <c r="B133" s="15" t="s">
        <v>188</v>
      </c>
      <c r="C133" s="6" t="s">
        <v>187</v>
      </c>
      <c r="D133" s="14">
        <v>180</v>
      </c>
      <c r="E133" s="55">
        <v>3</v>
      </c>
      <c r="F133" s="14">
        <v>2003</v>
      </c>
      <c r="G133" s="43">
        <f>'Roads, 2013'!G107</f>
        <v>175000</v>
      </c>
      <c r="H133" s="45">
        <f aca="true" t="shared" si="7" ref="H133:H156">G133*K133</f>
        <v>43750</v>
      </c>
      <c r="I133" s="43">
        <f>'Roads, 2016'!J128</f>
        <v>41528</v>
      </c>
      <c r="J133" s="44">
        <f t="shared" si="6"/>
        <v>31146</v>
      </c>
      <c r="K133" s="71">
        <v>0.25</v>
      </c>
      <c r="L133" s="72">
        <f t="shared" si="5"/>
        <v>10382</v>
      </c>
    </row>
    <row r="134" spans="1:12" s="35" customFormat="1" ht="30">
      <c r="A134" s="14">
        <v>130</v>
      </c>
      <c r="B134" s="10" t="s">
        <v>217</v>
      </c>
      <c r="C134" s="6" t="s">
        <v>187</v>
      </c>
      <c r="D134" s="14">
        <v>50</v>
      </c>
      <c r="E134" s="55">
        <v>3</v>
      </c>
      <c r="F134" s="14">
        <v>2005</v>
      </c>
      <c r="G134" s="43">
        <f>'Roads, 2013'!G108</f>
        <v>62000</v>
      </c>
      <c r="H134" s="45">
        <f t="shared" si="7"/>
        <v>15500</v>
      </c>
      <c r="I134" s="43">
        <f>'Roads, 2016'!J129</f>
        <v>14713</v>
      </c>
      <c r="J134" s="44">
        <f t="shared" si="6"/>
        <v>11035</v>
      </c>
      <c r="K134" s="71">
        <v>0.25</v>
      </c>
      <c r="L134" s="72">
        <f t="shared" si="5"/>
        <v>3678</v>
      </c>
    </row>
    <row r="135" spans="1:12" s="35" customFormat="1" ht="15">
      <c r="A135" s="14">
        <v>131</v>
      </c>
      <c r="B135" s="10" t="s">
        <v>230</v>
      </c>
      <c r="C135" s="6" t="s">
        <v>187</v>
      </c>
      <c r="D135" s="14">
        <v>70</v>
      </c>
      <c r="E135" s="55">
        <v>3</v>
      </c>
      <c r="F135" s="14">
        <v>2007</v>
      </c>
      <c r="G135" s="43">
        <f>'Roads, 2013'!G109</f>
        <v>90000</v>
      </c>
      <c r="H135" s="45">
        <f t="shared" si="7"/>
        <v>22500</v>
      </c>
      <c r="I135" s="43">
        <f>'Roads, 2016'!J130</f>
        <v>21358</v>
      </c>
      <c r="J135" s="44">
        <f t="shared" si="6"/>
        <v>16018</v>
      </c>
      <c r="K135" s="71">
        <v>0.25</v>
      </c>
      <c r="L135" s="72">
        <f t="shared" si="5"/>
        <v>5340</v>
      </c>
    </row>
    <row r="136" spans="1:12" s="35" customFormat="1" ht="15">
      <c r="A136" s="14">
        <v>132</v>
      </c>
      <c r="B136" s="10" t="s">
        <v>162</v>
      </c>
      <c r="C136" s="6" t="s">
        <v>187</v>
      </c>
      <c r="D136" s="14">
        <v>25</v>
      </c>
      <c r="E136" s="55">
        <v>3.6</v>
      </c>
      <c r="F136" s="14">
        <v>2007</v>
      </c>
      <c r="G136" s="43">
        <f>'Roads, 2013'!G110</f>
        <v>60000</v>
      </c>
      <c r="H136" s="45">
        <f t="shared" si="7"/>
        <v>15000</v>
      </c>
      <c r="I136" s="43">
        <f>'Roads, 2016'!J131</f>
        <v>14238</v>
      </c>
      <c r="J136" s="44">
        <f t="shared" si="6"/>
        <v>10678</v>
      </c>
      <c r="K136" s="71">
        <v>0.25</v>
      </c>
      <c r="L136" s="72">
        <f t="shared" si="5"/>
        <v>3560</v>
      </c>
    </row>
    <row r="137" spans="1:12" s="35" customFormat="1" ht="15">
      <c r="A137" s="14">
        <v>133</v>
      </c>
      <c r="B137" s="10" t="s">
        <v>233</v>
      </c>
      <c r="C137" s="6" t="s">
        <v>187</v>
      </c>
      <c r="D137" s="14">
        <v>150</v>
      </c>
      <c r="E137" s="55">
        <v>1.5</v>
      </c>
      <c r="F137" s="14">
        <v>2007</v>
      </c>
      <c r="G137" s="43">
        <f>'Roads, 2013'!G111</f>
        <v>120000</v>
      </c>
      <c r="H137" s="45">
        <f t="shared" si="7"/>
        <v>30000</v>
      </c>
      <c r="I137" s="43">
        <f>'Roads, 2016'!J132</f>
        <v>28477</v>
      </c>
      <c r="J137" s="44">
        <f t="shared" si="6"/>
        <v>21358</v>
      </c>
      <c r="K137" s="71">
        <v>0.25</v>
      </c>
      <c r="L137" s="72">
        <f t="shared" si="5"/>
        <v>7119</v>
      </c>
    </row>
    <row r="138" spans="1:12" s="35" customFormat="1" ht="15">
      <c r="A138" s="14">
        <v>134</v>
      </c>
      <c r="B138" s="10" t="s">
        <v>238</v>
      </c>
      <c r="C138" s="6" t="s">
        <v>187</v>
      </c>
      <c r="D138" s="14">
        <v>20</v>
      </c>
      <c r="E138" s="55">
        <v>3</v>
      </c>
      <c r="F138" s="14">
        <v>2007</v>
      </c>
      <c r="G138" s="43">
        <f>'Roads, 2013'!G112</f>
        <v>50000</v>
      </c>
      <c r="H138" s="45">
        <f t="shared" si="7"/>
        <v>12500</v>
      </c>
      <c r="I138" s="43">
        <f>'Roads, 2016'!J133</f>
        <v>11865</v>
      </c>
      <c r="J138" s="44">
        <f t="shared" si="6"/>
        <v>8899</v>
      </c>
      <c r="K138" s="71">
        <v>0.25</v>
      </c>
      <c r="L138" s="72">
        <f t="shared" si="5"/>
        <v>2966</v>
      </c>
    </row>
    <row r="139" spans="1:12" s="35" customFormat="1" ht="15">
      <c r="A139" s="14">
        <v>135</v>
      </c>
      <c r="B139" s="10" t="s">
        <v>164</v>
      </c>
      <c r="C139" s="6" t="s">
        <v>187</v>
      </c>
      <c r="D139" s="14">
        <v>85</v>
      </c>
      <c r="E139" s="55">
        <v>3.6</v>
      </c>
      <c r="F139" s="14">
        <v>2008</v>
      </c>
      <c r="G139" s="43">
        <f>'Roads, 2013'!G113</f>
        <v>200000</v>
      </c>
      <c r="H139" s="45">
        <f t="shared" si="7"/>
        <v>50000</v>
      </c>
      <c r="I139" s="43">
        <f>'Roads, 2016'!J134</f>
        <v>47461</v>
      </c>
      <c r="J139" s="44">
        <f t="shared" si="6"/>
        <v>35596</v>
      </c>
      <c r="K139" s="71">
        <v>0.25</v>
      </c>
      <c r="L139" s="72">
        <f aca="true" t="shared" si="8" ref="L139:L156">ROUND(I139*K139,)</f>
        <v>11865</v>
      </c>
    </row>
    <row r="140" spans="1:12" s="35" customFormat="1" ht="15">
      <c r="A140" s="14">
        <v>136</v>
      </c>
      <c r="B140" s="10" t="s">
        <v>262</v>
      </c>
      <c r="C140" s="6" t="s">
        <v>187</v>
      </c>
      <c r="D140" s="14">
        <v>130</v>
      </c>
      <c r="E140" s="55">
        <v>4</v>
      </c>
      <c r="F140" s="14">
        <v>2009</v>
      </c>
      <c r="G140" s="43">
        <f>'Roads, 2013'!G114</f>
        <v>240000</v>
      </c>
      <c r="H140" s="45">
        <f t="shared" si="7"/>
        <v>60000</v>
      </c>
      <c r="I140" s="43">
        <f>'Roads, 2016'!J135</f>
        <v>56953</v>
      </c>
      <c r="J140" s="44">
        <f t="shared" si="6"/>
        <v>42715</v>
      </c>
      <c r="K140" s="71">
        <v>0.25</v>
      </c>
      <c r="L140" s="72">
        <f t="shared" si="8"/>
        <v>14238</v>
      </c>
    </row>
    <row r="141" spans="1:12" s="35" customFormat="1" ht="15">
      <c r="A141" s="14">
        <v>137</v>
      </c>
      <c r="B141" s="10" t="s">
        <v>164</v>
      </c>
      <c r="C141" s="6" t="s">
        <v>187</v>
      </c>
      <c r="D141" s="14">
        <v>65</v>
      </c>
      <c r="E141" s="55">
        <v>3.6</v>
      </c>
      <c r="F141" s="14">
        <v>2009</v>
      </c>
      <c r="G141" s="43">
        <f>'Roads, 2013'!G115</f>
        <v>100000</v>
      </c>
      <c r="H141" s="45">
        <f t="shared" si="7"/>
        <v>25000</v>
      </c>
      <c r="I141" s="43">
        <f>'Roads, 2016'!J136</f>
        <v>23730</v>
      </c>
      <c r="J141" s="44">
        <f t="shared" si="6"/>
        <v>17797</v>
      </c>
      <c r="K141" s="71">
        <v>0.25</v>
      </c>
      <c r="L141" s="72">
        <f t="shared" si="8"/>
        <v>5933</v>
      </c>
    </row>
    <row r="142" spans="1:12" s="35" customFormat="1" ht="15">
      <c r="A142" s="14">
        <v>138</v>
      </c>
      <c r="B142" s="10" t="s">
        <v>263</v>
      </c>
      <c r="C142" s="6" t="s">
        <v>187</v>
      </c>
      <c r="D142" s="14">
        <v>260</v>
      </c>
      <c r="E142" s="55">
        <v>3</v>
      </c>
      <c r="F142" s="14">
        <v>2009</v>
      </c>
      <c r="G142" s="43">
        <f>'Roads, 2013'!G116</f>
        <v>490000</v>
      </c>
      <c r="H142" s="45">
        <f t="shared" si="7"/>
        <v>122500</v>
      </c>
      <c r="I142" s="43">
        <f>'Roads, 2016'!J137</f>
        <v>116279</v>
      </c>
      <c r="J142" s="44">
        <f t="shared" si="6"/>
        <v>87209</v>
      </c>
      <c r="K142" s="71">
        <v>0.25</v>
      </c>
      <c r="L142" s="72">
        <f t="shared" si="8"/>
        <v>29070</v>
      </c>
    </row>
    <row r="143" spans="1:12" s="35" customFormat="1" ht="15">
      <c r="A143" s="14">
        <v>139</v>
      </c>
      <c r="B143" s="10" t="s">
        <v>264</v>
      </c>
      <c r="C143" s="6" t="s">
        <v>187</v>
      </c>
      <c r="D143" s="14">
        <v>80</v>
      </c>
      <c r="E143" s="55">
        <v>3</v>
      </c>
      <c r="F143" s="14">
        <v>2009</v>
      </c>
      <c r="G143" s="43">
        <f>'Roads, 2013'!G117</f>
        <v>130000</v>
      </c>
      <c r="H143" s="45">
        <f t="shared" si="7"/>
        <v>32500</v>
      </c>
      <c r="I143" s="43">
        <f>'Roads, 2016'!J138</f>
        <v>30850</v>
      </c>
      <c r="J143" s="44">
        <f t="shared" si="6"/>
        <v>23137</v>
      </c>
      <c r="K143" s="71">
        <v>0.25</v>
      </c>
      <c r="L143" s="72">
        <f t="shared" si="8"/>
        <v>7713</v>
      </c>
    </row>
    <row r="144" spans="1:12" s="35" customFormat="1" ht="15">
      <c r="A144" s="14">
        <v>140</v>
      </c>
      <c r="B144" s="10" t="s">
        <v>240</v>
      </c>
      <c r="C144" s="6" t="s">
        <v>187</v>
      </c>
      <c r="D144" s="14">
        <v>240</v>
      </c>
      <c r="E144" s="55">
        <v>3.6</v>
      </c>
      <c r="F144" s="14">
        <v>2009</v>
      </c>
      <c r="G144" s="43">
        <f>'Roads, 2013'!G118</f>
        <v>240000</v>
      </c>
      <c r="H144" s="45">
        <f t="shared" si="7"/>
        <v>60000</v>
      </c>
      <c r="I144" s="43">
        <f>'Roads, 2016'!J139</f>
        <v>56953</v>
      </c>
      <c r="J144" s="44">
        <f t="shared" si="6"/>
        <v>42715</v>
      </c>
      <c r="K144" s="71">
        <v>0.25</v>
      </c>
      <c r="L144" s="72">
        <f t="shared" si="8"/>
        <v>14238</v>
      </c>
    </row>
    <row r="145" spans="1:12" s="35" customFormat="1" ht="15.75">
      <c r="A145" s="14">
        <v>141</v>
      </c>
      <c r="B145" s="17" t="s">
        <v>285</v>
      </c>
      <c r="C145" s="6" t="s">
        <v>187</v>
      </c>
      <c r="D145" s="18">
        <v>374</v>
      </c>
      <c r="E145" s="68">
        <v>6.1</v>
      </c>
      <c r="F145" s="19">
        <v>2010</v>
      </c>
      <c r="G145" s="43">
        <f>'Roads, 2013'!G119</f>
        <v>3500000</v>
      </c>
      <c r="H145" s="45">
        <f t="shared" si="7"/>
        <v>875000</v>
      </c>
      <c r="I145" s="43">
        <f>'Roads, 2016'!J140</f>
        <v>830566</v>
      </c>
      <c r="J145" s="44">
        <f t="shared" si="6"/>
        <v>622924</v>
      </c>
      <c r="K145" s="71">
        <v>0.25</v>
      </c>
      <c r="L145" s="72">
        <f t="shared" si="8"/>
        <v>207642</v>
      </c>
    </row>
    <row r="146" spans="1:12" s="35" customFormat="1" ht="15.75">
      <c r="A146" s="14">
        <v>142</v>
      </c>
      <c r="B146" s="23" t="s">
        <v>289</v>
      </c>
      <c r="C146" s="24" t="s">
        <v>187</v>
      </c>
      <c r="D146" s="18">
        <v>552</v>
      </c>
      <c r="E146" s="68">
        <v>3</v>
      </c>
      <c r="F146" s="19">
        <v>2010</v>
      </c>
      <c r="G146" s="43">
        <f>'Roads, 2013'!G120</f>
        <v>1210000</v>
      </c>
      <c r="H146" s="45">
        <f t="shared" si="7"/>
        <v>302500</v>
      </c>
      <c r="I146" s="43">
        <f>'Roads, 2016'!J141</f>
        <v>287139</v>
      </c>
      <c r="J146" s="44">
        <f t="shared" si="6"/>
        <v>215354</v>
      </c>
      <c r="K146" s="71">
        <v>0.25</v>
      </c>
      <c r="L146" s="72">
        <f t="shared" si="8"/>
        <v>71785</v>
      </c>
    </row>
    <row r="147" spans="1:12" s="35" customFormat="1" ht="15.75">
      <c r="A147" s="14">
        <v>143</v>
      </c>
      <c r="B147" s="23" t="s">
        <v>215</v>
      </c>
      <c r="C147" s="24" t="s">
        <v>187</v>
      </c>
      <c r="D147" s="18">
        <v>453</v>
      </c>
      <c r="E147" s="68">
        <v>3.6</v>
      </c>
      <c r="F147" s="19">
        <v>2010</v>
      </c>
      <c r="G147" s="43">
        <f>'Roads, 2013'!G121</f>
        <v>1230000</v>
      </c>
      <c r="H147" s="45">
        <f t="shared" si="7"/>
        <v>307500</v>
      </c>
      <c r="I147" s="43">
        <f>'Roads, 2016'!J142</f>
        <v>291884</v>
      </c>
      <c r="J147" s="44">
        <f t="shared" si="6"/>
        <v>218913</v>
      </c>
      <c r="K147" s="71">
        <v>0.25</v>
      </c>
      <c r="L147" s="72">
        <f t="shared" si="8"/>
        <v>72971</v>
      </c>
    </row>
    <row r="148" spans="1:12" s="35" customFormat="1" ht="15.75">
      <c r="A148" s="14">
        <v>144</v>
      </c>
      <c r="B148" s="23" t="s">
        <v>22</v>
      </c>
      <c r="C148" s="24" t="s">
        <v>187</v>
      </c>
      <c r="D148" s="18">
        <v>505</v>
      </c>
      <c r="E148" s="68">
        <v>3.6</v>
      </c>
      <c r="F148" s="19">
        <v>2010</v>
      </c>
      <c r="G148" s="43">
        <f>'Roads, 2013'!G122</f>
        <v>1260000</v>
      </c>
      <c r="H148" s="45">
        <f t="shared" si="7"/>
        <v>315000</v>
      </c>
      <c r="I148" s="43">
        <f>'Roads, 2016'!J143</f>
        <v>299003</v>
      </c>
      <c r="J148" s="44">
        <f t="shared" si="6"/>
        <v>224252</v>
      </c>
      <c r="K148" s="71">
        <v>0.25</v>
      </c>
      <c r="L148" s="72">
        <f t="shared" si="8"/>
        <v>74751</v>
      </c>
    </row>
    <row r="149" spans="1:12" s="35" customFormat="1" ht="15.75">
      <c r="A149" s="14">
        <v>145</v>
      </c>
      <c r="B149" s="23" t="s">
        <v>240</v>
      </c>
      <c r="C149" s="24" t="s">
        <v>187</v>
      </c>
      <c r="D149" s="18">
        <v>377</v>
      </c>
      <c r="E149" s="68">
        <v>3.6</v>
      </c>
      <c r="F149" s="19">
        <v>2010</v>
      </c>
      <c r="G149" s="43">
        <f>'Roads, 2013'!G123</f>
        <v>1040000</v>
      </c>
      <c r="H149" s="45">
        <f t="shared" si="7"/>
        <v>260000</v>
      </c>
      <c r="I149" s="43">
        <f>'Roads, 2016'!J144</f>
        <v>246796</v>
      </c>
      <c r="J149" s="44">
        <f t="shared" si="6"/>
        <v>185097</v>
      </c>
      <c r="K149" s="71">
        <v>0.25</v>
      </c>
      <c r="L149" s="72">
        <f t="shared" si="8"/>
        <v>61699</v>
      </c>
    </row>
    <row r="150" spans="1:12" s="35" customFormat="1" ht="15.75">
      <c r="A150" s="14">
        <v>146</v>
      </c>
      <c r="B150" s="23" t="s">
        <v>290</v>
      </c>
      <c r="C150" s="24" t="s">
        <v>187</v>
      </c>
      <c r="D150" s="18">
        <v>670</v>
      </c>
      <c r="E150" s="68">
        <v>3.6</v>
      </c>
      <c r="F150" s="19">
        <v>2010</v>
      </c>
      <c r="G150" s="43">
        <f>'Roads, 2013'!G124</f>
        <v>1690000</v>
      </c>
      <c r="H150" s="45">
        <f t="shared" si="7"/>
        <v>422500</v>
      </c>
      <c r="I150" s="43">
        <f>'Roads, 2016'!J145</f>
        <v>401045</v>
      </c>
      <c r="J150" s="44">
        <f t="shared" si="6"/>
        <v>300784</v>
      </c>
      <c r="K150" s="71">
        <v>0.25</v>
      </c>
      <c r="L150" s="72">
        <f t="shared" si="8"/>
        <v>100261</v>
      </c>
    </row>
    <row r="151" spans="1:12" s="35" customFormat="1" ht="15.75">
      <c r="A151" s="14">
        <v>147</v>
      </c>
      <c r="B151" s="23" t="s">
        <v>558</v>
      </c>
      <c r="C151" s="24" t="s">
        <v>187</v>
      </c>
      <c r="D151" s="18">
        <v>120</v>
      </c>
      <c r="E151" s="68">
        <v>3</v>
      </c>
      <c r="F151" s="19">
        <v>2012</v>
      </c>
      <c r="G151" s="43">
        <f>'Roads, 2013'!G125</f>
        <v>250000</v>
      </c>
      <c r="H151" s="45">
        <f t="shared" si="7"/>
        <v>62500</v>
      </c>
      <c r="I151" s="43">
        <f>'Roads, 2016'!J146</f>
        <v>59326</v>
      </c>
      <c r="J151" s="44">
        <f t="shared" si="6"/>
        <v>44494</v>
      </c>
      <c r="K151" s="71">
        <v>0.25</v>
      </c>
      <c r="L151" s="72">
        <f t="shared" si="8"/>
        <v>14832</v>
      </c>
    </row>
    <row r="152" spans="1:12" s="35" customFormat="1" ht="15.75">
      <c r="A152" s="14">
        <v>148</v>
      </c>
      <c r="B152" s="23" t="s">
        <v>560</v>
      </c>
      <c r="C152" s="24" t="s">
        <v>187</v>
      </c>
      <c r="D152" s="18">
        <v>50</v>
      </c>
      <c r="E152" s="68">
        <v>4</v>
      </c>
      <c r="F152" s="19">
        <v>2014</v>
      </c>
      <c r="G152" s="43">
        <v>220000</v>
      </c>
      <c r="H152" s="45">
        <f t="shared" si="7"/>
        <v>55000</v>
      </c>
      <c r="I152" s="43">
        <f>'Roads, 2016'!J147</f>
        <v>69609</v>
      </c>
      <c r="J152" s="44">
        <f t="shared" si="6"/>
        <v>52207</v>
      </c>
      <c r="K152" s="71">
        <v>0.25</v>
      </c>
      <c r="L152" s="72">
        <f t="shared" si="8"/>
        <v>17402</v>
      </c>
    </row>
    <row r="153" spans="1:12" s="35" customFormat="1" ht="15.75">
      <c r="A153" s="14">
        <v>149</v>
      </c>
      <c r="B153" s="23" t="s">
        <v>564</v>
      </c>
      <c r="C153" s="24" t="s">
        <v>187</v>
      </c>
      <c r="D153" s="18">
        <v>80</v>
      </c>
      <c r="E153" s="68">
        <v>2.5</v>
      </c>
      <c r="F153" s="19">
        <v>2016</v>
      </c>
      <c r="G153" s="43">
        <v>300000</v>
      </c>
      <c r="H153" s="45">
        <f t="shared" si="7"/>
        <v>75000</v>
      </c>
      <c r="I153" s="43">
        <f>'Roads, 2016'!J148</f>
        <v>168750</v>
      </c>
      <c r="J153" s="44">
        <f t="shared" si="6"/>
        <v>126562</v>
      </c>
      <c r="K153" s="71">
        <v>0.25</v>
      </c>
      <c r="L153" s="72">
        <f t="shared" si="8"/>
        <v>42188</v>
      </c>
    </row>
    <row r="154" spans="1:12" s="35" customFormat="1" ht="15.75">
      <c r="A154" s="14">
        <v>150</v>
      </c>
      <c r="B154" s="23" t="s">
        <v>565</v>
      </c>
      <c r="C154" s="24" t="s">
        <v>187</v>
      </c>
      <c r="D154" s="18">
        <v>70</v>
      </c>
      <c r="E154" s="68">
        <v>2.5</v>
      </c>
      <c r="F154" s="19">
        <v>2016</v>
      </c>
      <c r="G154" s="43">
        <v>260000</v>
      </c>
      <c r="H154" s="45">
        <f t="shared" si="7"/>
        <v>65000</v>
      </c>
      <c r="I154" s="43">
        <f>'Roads, 2016'!J149</f>
        <v>146250</v>
      </c>
      <c r="J154" s="44">
        <f t="shared" si="6"/>
        <v>109687</v>
      </c>
      <c r="K154" s="71">
        <v>0.25</v>
      </c>
      <c r="L154" s="72">
        <f t="shared" si="8"/>
        <v>36563</v>
      </c>
    </row>
    <row r="155" spans="1:12" s="35" customFormat="1" ht="15.75">
      <c r="A155" s="14">
        <v>151</v>
      </c>
      <c r="B155" s="23" t="s">
        <v>566</v>
      </c>
      <c r="C155" s="24" t="s">
        <v>187</v>
      </c>
      <c r="D155" s="18">
        <v>20</v>
      </c>
      <c r="E155" s="68">
        <v>3</v>
      </c>
      <c r="F155" s="19">
        <v>2016</v>
      </c>
      <c r="G155" s="43">
        <v>40000</v>
      </c>
      <c r="H155" s="45">
        <f t="shared" si="7"/>
        <v>10000</v>
      </c>
      <c r="I155" s="43">
        <f>'Roads, 2016'!J150</f>
        <v>22500</v>
      </c>
      <c r="J155" s="44">
        <f t="shared" si="6"/>
        <v>16875</v>
      </c>
      <c r="K155" s="71">
        <v>0.25</v>
      </c>
      <c r="L155" s="72">
        <f t="shared" si="8"/>
        <v>5625</v>
      </c>
    </row>
    <row r="156" spans="1:12" s="35" customFormat="1" ht="15.75">
      <c r="A156" s="14">
        <v>152</v>
      </c>
      <c r="B156" s="23" t="s">
        <v>567</v>
      </c>
      <c r="C156" s="24" t="s">
        <v>187</v>
      </c>
      <c r="D156" s="18">
        <v>100</v>
      </c>
      <c r="E156" s="68">
        <v>3</v>
      </c>
      <c r="F156" s="19">
        <v>2016</v>
      </c>
      <c r="G156" s="43">
        <v>370000</v>
      </c>
      <c r="H156" s="45">
        <f t="shared" si="7"/>
        <v>92500</v>
      </c>
      <c r="I156" s="43">
        <f>'Roads, 2016'!J151</f>
        <v>208125</v>
      </c>
      <c r="J156" s="44">
        <f t="shared" si="6"/>
        <v>156094</v>
      </c>
      <c r="K156" s="71">
        <v>0.25</v>
      </c>
      <c r="L156" s="72">
        <f t="shared" si="8"/>
        <v>52031</v>
      </c>
    </row>
    <row r="157" spans="1:12" s="35" customFormat="1" ht="15.75" customHeight="1">
      <c r="A157" s="14"/>
      <c r="B157" s="6" t="s">
        <v>425</v>
      </c>
      <c r="C157" s="6"/>
      <c r="D157" s="14"/>
      <c r="E157" s="14"/>
      <c r="F157" s="14"/>
      <c r="G157" s="43">
        <f>SUM(G5:G156)</f>
        <v>82879000</v>
      </c>
      <c r="H157" s="43">
        <f>SUM(H5:H156)</f>
        <v>31109050</v>
      </c>
      <c r="I157" s="43">
        <f>SUM(I5:I156)</f>
        <v>15174715.2</v>
      </c>
      <c r="J157" s="6">
        <f>SUM(J5:J156)</f>
        <v>9639458.2</v>
      </c>
      <c r="K157" s="36"/>
      <c r="L157" s="36"/>
    </row>
  </sheetData>
  <sheetProtection/>
  <autoFilter ref="C1:C157"/>
  <mergeCells count="3">
    <mergeCell ref="A1:I1"/>
    <mergeCell ref="A2:I2"/>
    <mergeCell ref="A3:I3"/>
  </mergeCells>
  <printOptions/>
  <pageMargins left="0.84" right="0.2" top="0.38" bottom="0.38" header="0.21" footer="0.26"/>
  <pageSetup horizontalDpi="600" verticalDpi="600" orientation="landscape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N166"/>
  <sheetViews>
    <sheetView zoomScalePageLayoutView="0" workbookViewId="0" topLeftCell="A1">
      <selection activeCell="K1" sqref="K1:L16384"/>
    </sheetView>
  </sheetViews>
  <sheetFormatPr defaultColWidth="9.140625" defaultRowHeight="12.75"/>
  <cols>
    <col min="1" max="1" width="7.421875" style="0" customWidth="1"/>
    <col min="2" max="2" width="34.57421875" style="0" customWidth="1"/>
    <col min="3" max="3" width="8.00390625" style="0" customWidth="1"/>
    <col min="4" max="4" width="7.7109375" style="0" customWidth="1"/>
    <col min="5" max="5" width="7.421875" style="0" customWidth="1"/>
    <col min="6" max="6" width="11.8515625" style="0" customWidth="1"/>
    <col min="7" max="7" width="11.140625" style="0" customWidth="1"/>
    <col min="8" max="8" width="11.7109375" style="0" customWidth="1"/>
    <col min="9" max="9" width="11.28125" style="0" customWidth="1"/>
    <col min="10" max="10" width="10.140625" style="0" customWidth="1"/>
    <col min="11" max="12" width="0" style="0" hidden="1" customWidth="1"/>
  </cols>
  <sheetData>
    <row r="1" spans="1:9" ht="18.75" customHeight="1">
      <c r="A1" s="112" t="s">
        <v>405</v>
      </c>
      <c r="B1" s="112"/>
      <c r="C1" s="112"/>
      <c r="D1" s="112"/>
      <c r="E1" s="112"/>
      <c r="F1" s="112"/>
      <c r="G1" s="112"/>
      <c r="H1" s="112"/>
      <c r="I1" s="112"/>
    </row>
    <row r="2" spans="1:9" ht="15.75">
      <c r="A2" s="113" t="s">
        <v>0</v>
      </c>
      <c r="B2" s="113"/>
      <c r="C2" s="113"/>
      <c r="D2" s="113"/>
      <c r="E2" s="113"/>
      <c r="F2" s="113"/>
      <c r="G2" s="113"/>
      <c r="H2" s="113"/>
      <c r="I2" s="113"/>
    </row>
    <row r="3" spans="1:9" ht="15.75">
      <c r="A3" s="113" t="s">
        <v>173</v>
      </c>
      <c r="B3" s="113"/>
      <c r="C3" s="113"/>
      <c r="D3" s="113"/>
      <c r="E3" s="113"/>
      <c r="F3" s="113"/>
      <c r="G3" s="113"/>
      <c r="H3" s="113"/>
      <c r="I3" s="113"/>
    </row>
    <row r="4" spans="1:14" ht="52.5" customHeight="1">
      <c r="A4" s="6" t="s">
        <v>2</v>
      </c>
      <c r="B4" s="6" t="s">
        <v>139</v>
      </c>
      <c r="C4" s="6" t="s">
        <v>140</v>
      </c>
      <c r="D4" s="6" t="s">
        <v>141</v>
      </c>
      <c r="E4" s="6" t="s">
        <v>142</v>
      </c>
      <c r="F4" s="6" t="s">
        <v>143</v>
      </c>
      <c r="G4" s="6" t="s">
        <v>144</v>
      </c>
      <c r="H4" s="6" t="s">
        <v>136</v>
      </c>
      <c r="I4" s="6" t="s">
        <v>581</v>
      </c>
      <c r="J4" s="6" t="s">
        <v>584</v>
      </c>
      <c r="K4" s="9"/>
      <c r="L4" s="9"/>
      <c r="M4" s="9"/>
      <c r="N4" s="9"/>
    </row>
    <row r="5" spans="1:12" ht="15">
      <c r="A5" s="14">
        <v>1</v>
      </c>
      <c r="B5" s="15" t="s">
        <v>174</v>
      </c>
      <c r="C5" s="6" t="s">
        <v>145</v>
      </c>
      <c r="D5" s="14">
        <v>700</v>
      </c>
      <c r="E5" s="55">
        <v>3.6</v>
      </c>
      <c r="F5" s="14">
        <v>2002</v>
      </c>
      <c r="G5" s="43">
        <f>'Roads, 2013'!G5</f>
        <v>500000</v>
      </c>
      <c r="H5" s="43">
        <f>G5*K5</f>
        <v>200000</v>
      </c>
      <c r="I5" s="43">
        <f>'Roads, 2017'!J5</f>
        <v>23328</v>
      </c>
      <c r="J5" s="44">
        <f>I5-L5</f>
        <v>13997</v>
      </c>
      <c r="K5" s="70">
        <v>0.4</v>
      </c>
      <c r="L5" s="72">
        <f>ROUND(I5*K5,)</f>
        <v>9331</v>
      </c>
    </row>
    <row r="6" spans="1:12" ht="15">
      <c r="A6" s="14">
        <v>2</v>
      </c>
      <c r="B6" s="15" t="s">
        <v>175</v>
      </c>
      <c r="C6" s="6" t="s">
        <v>145</v>
      </c>
      <c r="D6" s="14">
        <v>700</v>
      </c>
      <c r="E6" s="55">
        <v>3.6</v>
      </c>
      <c r="F6" s="14">
        <v>2002</v>
      </c>
      <c r="G6" s="43">
        <f>'Roads, 2013'!G6</f>
        <v>500000</v>
      </c>
      <c r="H6" s="43">
        <f aca="true" t="shared" si="0" ref="H6:H69">G6*K6</f>
        <v>200000</v>
      </c>
      <c r="I6" s="43">
        <f>'Roads, 2017'!J6</f>
        <v>23328</v>
      </c>
      <c r="J6" s="44">
        <f aca="true" t="shared" si="1" ref="J6:J69">I6-L6</f>
        <v>13997</v>
      </c>
      <c r="K6" s="70">
        <v>0.4</v>
      </c>
      <c r="L6" s="72">
        <f aca="true" t="shared" si="2" ref="L6:L69">ROUND(I6*K6,)</f>
        <v>9331</v>
      </c>
    </row>
    <row r="7" spans="1:12" ht="15">
      <c r="A7" s="14">
        <v>3</v>
      </c>
      <c r="B7" s="15" t="s">
        <v>149</v>
      </c>
      <c r="C7" s="6" t="s">
        <v>145</v>
      </c>
      <c r="D7" s="14">
        <v>420</v>
      </c>
      <c r="E7" s="55">
        <v>3.6</v>
      </c>
      <c r="F7" s="14">
        <v>2002</v>
      </c>
      <c r="G7" s="43">
        <f>'Roads, 2013'!G7</f>
        <v>300000</v>
      </c>
      <c r="H7" s="43">
        <f t="shared" si="0"/>
        <v>120000</v>
      </c>
      <c r="I7" s="43">
        <f>'Roads, 2017'!J7</f>
        <v>13997</v>
      </c>
      <c r="J7" s="44">
        <f t="shared" si="1"/>
        <v>8398</v>
      </c>
      <c r="K7" s="70">
        <v>0.4</v>
      </c>
      <c r="L7" s="72">
        <f t="shared" si="2"/>
        <v>5599</v>
      </c>
    </row>
    <row r="8" spans="1:12" ht="15">
      <c r="A8" s="14">
        <v>4</v>
      </c>
      <c r="B8" s="15" t="s">
        <v>176</v>
      </c>
      <c r="C8" s="6" t="s">
        <v>145</v>
      </c>
      <c r="D8" s="14">
        <v>210</v>
      </c>
      <c r="E8" s="55">
        <v>3.6</v>
      </c>
      <c r="F8" s="14">
        <v>2002</v>
      </c>
      <c r="G8" s="43">
        <f>'Roads, 2013'!G8</f>
        <v>150000</v>
      </c>
      <c r="H8" s="43">
        <f t="shared" si="0"/>
        <v>60000</v>
      </c>
      <c r="I8" s="43">
        <f>'Roads, 2017'!J8</f>
        <v>6998</v>
      </c>
      <c r="J8" s="44">
        <f t="shared" si="1"/>
        <v>4199</v>
      </c>
      <c r="K8" s="70">
        <v>0.4</v>
      </c>
      <c r="L8" s="72">
        <f t="shared" si="2"/>
        <v>2799</v>
      </c>
    </row>
    <row r="9" spans="1:12" ht="15">
      <c r="A9" s="14">
        <v>5</v>
      </c>
      <c r="B9" s="15" t="s">
        <v>177</v>
      </c>
      <c r="C9" s="6" t="s">
        <v>145</v>
      </c>
      <c r="D9" s="14">
        <v>410</v>
      </c>
      <c r="E9" s="55">
        <v>3.6</v>
      </c>
      <c r="F9" s="14">
        <v>2002</v>
      </c>
      <c r="G9" s="43">
        <f>'Roads, 2013'!G9</f>
        <v>300000</v>
      </c>
      <c r="H9" s="43">
        <f t="shared" si="0"/>
        <v>120000</v>
      </c>
      <c r="I9" s="43">
        <f>'Roads, 2017'!J9</f>
        <v>13997</v>
      </c>
      <c r="J9" s="44">
        <f t="shared" si="1"/>
        <v>8398</v>
      </c>
      <c r="K9" s="70">
        <v>0.4</v>
      </c>
      <c r="L9" s="72">
        <f t="shared" si="2"/>
        <v>5599</v>
      </c>
    </row>
    <row r="10" spans="1:12" ht="15">
      <c r="A10" s="14">
        <v>6</v>
      </c>
      <c r="B10" s="15" t="s">
        <v>178</v>
      </c>
      <c r="C10" s="6" t="s">
        <v>145</v>
      </c>
      <c r="D10" s="14">
        <v>330</v>
      </c>
      <c r="E10" s="55">
        <v>3</v>
      </c>
      <c r="F10" s="14">
        <v>2002</v>
      </c>
      <c r="G10" s="43">
        <f>'Roads, 2013'!G10</f>
        <v>250000</v>
      </c>
      <c r="H10" s="43">
        <f t="shared" si="0"/>
        <v>100000</v>
      </c>
      <c r="I10" s="43">
        <f>'Roads, 2017'!J10</f>
        <v>11664</v>
      </c>
      <c r="J10" s="44">
        <f t="shared" si="1"/>
        <v>6998</v>
      </c>
      <c r="K10" s="70">
        <v>0.4</v>
      </c>
      <c r="L10" s="72">
        <f t="shared" si="2"/>
        <v>4666</v>
      </c>
    </row>
    <row r="11" spans="1:12" ht="15">
      <c r="A11" s="14">
        <v>7</v>
      </c>
      <c r="B11" s="15" t="s">
        <v>179</v>
      </c>
      <c r="C11" s="6" t="s">
        <v>145</v>
      </c>
      <c r="D11" s="14">
        <v>270</v>
      </c>
      <c r="E11" s="55">
        <v>3.6</v>
      </c>
      <c r="F11" s="14">
        <v>2002</v>
      </c>
      <c r="G11" s="43">
        <f>'Roads, 2013'!G11</f>
        <v>200000</v>
      </c>
      <c r="H11" s="43">
        <f t="shared" si="0"/>
        <v>80000</v>
      </c>
      <c r="I11" s="43">
        <f>'Roads, 2017'!J11</f>
        <v>9331</v>
      </c>
      <c r="J11" s="44">
        <f t="shared" si="1"/>
        <v>5599</v>
      </c>
      <c r="K11" s="70">
        <v>0.4</v>
      </c>
      <c r="L11" s="72">
        <f t="shared" si="2"/>
        <v>3732</v>
      </c>
    </row>
    <row r="12" spans="1:12" ht="15">
      <c r="A12" s="14">
        <v>8</v>
      </c>
      <c r="B12" s="15" t="s">
        <v>180</v>
      </c>
      <c r="C12" s="6" t="s">
        <v>145</v>
      </c>
      <c r="D12" s="14">
        <v>360</v>
      </c>
      <c r="E12" s="55">
        <v>3</v>
      </c>
      <c r="F12" s="14">
        <v>2003</v>
      </c>
      <c r="G12" s="43">
        <f>'Roads, 2013'!G12</f>
        <v>300000</v>
      </c>
      <c r="H12" s="43">
        <f t="shared" si="0"/>
        <v>120000</v>
      </c>
      <c r="I12" s="43">
        <f>'Roads, 2017'!J12</f>
        <v>13997</v>
      </c>
      <c r="J12" s="44">
        <f t="shared" si="1"/>
        <v>8398</v>
      </c>
      <c r="K12" s="70">
        <v>0.4</v>
      </c>
      <c r="L12" s="72">
        <f t="shared" si="2"/>
        <v>5599</v>
      </c>
    </row>
    <row r="13" spans="1:12" ht="15">
      <c r="A13" s="14">
        <v>9</v>
      </c>
      <c r="B13" s="15" t="s">
        <v>146</v>
      </c>
      <c r="C13" s="6" t="s">
        <v>145</v>
      </c>
      <c r="D13" s="14">
        <v>240</v>
      </c>
      <c r="E13" s="55">
        <v>3</v>
      </c>
      <c r="F13" s="14">
        <v>2003</v>
      </c>
      <c r="G13" s="43">
        <f>'Roads, 2013'!G13</f>
        <v>200000</v>
      </c>
      <c r="H13" s="43">
        <f t="shared" si="0"/>
        <v>80000</v>
      </c>
      <c r="I13" s="43">
        <f>'Roads, 2017'!J13</f>
        <v>9331</v>
      </c>
      <c r="J13" s="44">
        <f t="shared" si="1"/>
        <v>5599</v>
      </c>
      <c r="K13" s="70">
        <v>0.4</v>
      </c>
      <c r="L13" s="72">
        <f t="shared" si="2"/>
        <v>3732</v>
      </c>
    </row>
    <row r="14" spans="1:12" ht="16.5" customHeight="1">
      <c r="A14" s="14">
        <v>10</v>
      </c>
      <c r="B14" s="15" t="s">
        <v>181</v>
      </c>
      <c r="C14" s="6" t="s">
        <v>145</v>
      </c>
      <c r="D14" s="14">
        <v>160</v>
      </c>
      <c r="E14" s="55">
        <v>3</v>
      </c>
      <c r="F14" s="14">
        <v>2003</v>
      </c>
      <c r="G14" s="43">
        <f>'Roads, 2013'!G14</f>
        <v>150000</v>
      </c>
      <c r="H14" s="43">
        <f t="shared" si="0"/>
        <v>60000</v>
      </c>
      <c r="I14" s="43">
        <f>'Roads, 2017'!J14</f>
        <v>6998</v>
      </c>
      <c r="J14" s="44">
        <f t="shared" si="1"/>
        <v>4199</v>
      </c>
      <c r="K14" s="70">
        <v>0.4</v>
      </c>
      <c r="L14" s="72">
        <f t="shared" si="2"/>
        <v>2799</v>
      </c>
    </row>
    <row r="15" spans="1:12" ht="15.75" customHeight="1">
      <c r="A15" s="14">
        <v>11</v>
      </c>
      <c r="B15" s="16" t="s">
        <v>182</v>
      </c>
      <c r="C15" s="6" t="s">
        <v>145</v>
      </c>
      <c r="D15" s="14">
        <v>240</v>
      </c>
      <c r="E15" s="55">
        <v>3.6</v>
      </c>
      <c r="F15" s="14">
        <v>2003</v>
      </c>
      <c r="G15" s="43">
        <f>'Roads, 2013'!G15</f>
        <v>200000</v>
      </c>
      <c r="H15" s="43">
        <f t="shared" si="0"/>
        <v>80000</v>
      </c>
      <c r="I15" s="43">
        <f>'Roads, 2017'!J15</f>
        <v>9331</v>
      </c>
      <c r="J15" s="44">
        <f t="shared" si="1"/>
        <v>5599</v>
      </c>
      <c r="K15" s="70">
        <v>0.4</v>
      </c>
      <c r="L15" s="72">
        <f t="shared" si="2"/>
        <v>3732</v>
      </c>
    </row>
    <row r="16" spans="1:12" ht="15">
      <c r="A16" s="14">
        <v>12</v>
      </c>
      <c r="B16" s="15" t="s">
        <v>183</v>
      </c>
      <c r="C16" s="6" t="s">
        <v>145</v>
      </c>
      <c r="D16" s="14">
        <v>250</v>
      </c>
      <c r="E16" s="55">
        <v>3</v>
      </c>
      <c r="F16" s="14">
        <v>2003</v>
      </c>
      <c r="G16" s="43">
        <f>'Roads, 2013'!G16</f>
        <v>200000</v>
      </c>
      <c r="H16" s="43">
        <f t="shared" si="0"/>
        <v>80000</v>
      </c>
      <c r="I16" s="43">
        <f>'Roads, 2017'!J16</f>
        <v>9331</v>
      </c>
      <c r="J16" s="44">
        <f t="shared" si="1"/>
        <v>5599</v>
      </c>
      <c r="K16" s="70">
        <v>0.4</v>
      </c>
      <c r="L16" s="72">
        <f t="shared" si="2"/>
        <v>3732</v>
      </c>
    </row>
    <row r="17" spans="1:12" ht="15">
      <c r="A17" s="14">
        <v>13</v>
      </c>
      <c r="B17" s="15" t="s">
        <v>184</v>
      </c>
      <c r="C17" s="6" t="s">
        <v>145</v>
      </c>
      <c r="D17" s="14">
        <v>430</v>
      </c>
      <c r="E17" s="55">
        <v>3</v>
      </c>
      <c r="F17" s="14">
        <v>2003</v>
      </c>
      <c r="G17" s="43">
        <f>'Roads, 2013'!G17</f>
        <v>300000</v>
      </c>
      <c r="H17" s="43">
        <f t="shared" si="0"/>
        <v>120000</v>
      </c>
      <c r="I17" s="43">
        <f>'Roads, 2017'!J17</f>
        <v>13997</v>
      </c>
      <c r="J17" s="44">
        <f t="shared" si="1"/>
        <v>8398</v>
      </c>
      <c r="K17" s="70">
        <v>0.4</v>
      </c>
      <c r="L17" s="72">
        <f t="shared" si="2"/>
        <v>5599</v>
      </c>
    </row>
    <row r="18" spans="1:12" ht="15">
      <c r="A18" s="14">
        <v>14</v>
      </c>
      <c r="B18" s="15" t="s">
        <v>185</v>
      </c>
      <c r="C18" s="6" t="s">
        <v>145</v>
      </c>
      <c r="D18" s="14">
        <v>450</v>
      </c>
      <c r="E18" s="55">
        <v>3</v>
      </c>
      <c r="F18" s="14">
        <v>2003</v>
      </c>
      <c r="G18" s="43">
        <f>'Roads, 2013'!G18</f>
        <v>350000</v>
      </c>
      <c r="H18" s="43">
        <f t="shared" si="0"/>
        <v>140000</v>
      </c>
      <c r="I18" s="43">
        <f>'Roads, 2017'!J18</f>
        <v>16330</v>
      </c>
      <c r="J18" s="44">
        <f t="shared" si="1"/>
        <v>9798</v>
      </c>
      <c r="K18" s="70">
        <v>0.4</v>
      </c>
      <c r="L18" s="72">
        <f t="shared" si="2"/>
        <v>6532</v>
      </c>
    </row>
    <row r="19" spans="1:12" ht="15">
      <c r="A19" s="14">
        <v>15</v>
      </c>
      <c r="B19" s="15" t="s">
        <v>147</v>
      </c>
      <c r="C19" s="6" t="s">
        <v>145</v>
      </c>
      <c r="D19" s="14">
        <v>400</v>
      </c>
      <c r="E19" s="55">
        <v>3.6</v>
      </c>
      <c r="F19" s="14">
        <v>2003</v>
      </c>
      <c r="G19" s="43">
        <f>'Roads, 2013'!G19</f>
        <v>350000</v>
      </c>
      <c r="H19" s="43">
        <f t="shared" si="0"/>
        <v>140000</v>
      </c>
      <c r="I19" s="43">
        <f>'Roads, 2017'!J19</f>
        <v>16330</v>
      </c>
      <c r="J19" s="44">
        <f t="shared" si="1"/>
        <v>9798</v>
      </c>
      <c r="K19" s="70">
        <v>0.4</v>
      </c>
      <c r="L19" s="72">
        <f t="shared" si="2"/>
        <v>6532</v>
      </c>
    </row>
    <row r="20" spans="1:12" ht="15">
      <c r="A20" s="14">
        <v>16</v>
      </c>
      <c r="B20" s="15" t="s">
        <v>186</v>
      </c>
      <c r="C20" s="6" t="s">
        <v>145</v>
      </c>
      <c r="D20" s="14">
        <v>150</v>
      </c>
      <c r="E20" s="55">
        <v>3</v>
      </c>
      <c r="F20" s="14">
        <v>2003</v>
      </c>
      <c r="G20" s="43">
        <f>'Roads, 2013'!G20</f>
        <v>140000</v>
      </c>
      <c r="H20" s="43">
        <f t="shared" si="0"/>
        <v>56000</v>
      </c>
      <c r="I20" s="43">
        <f>'Roads, 2017'!J20</f>
        <v>6532</v>
      </c>
      <c r="J20" s="44">
        <f t="shared" si="1"/>
        <v>3919</v>
      </c>
      <c r="K20" s="70">
        <v>0.4</v>
      </c>
      <c r="L20" s="72">
        <f t="shared" si="2"/>
        <v>2613</v>
      </c>
    </row>
    <row r="21" spans="1:12" ht="15">
      <c r="A21" s="14">
        <v>17</v>
      </c>
      <c r="B21" s="15" t="s">
        <v>148</v>
      </c>
      <c r="C21" s="6" t="s">
        <v>145</v>
      </c>
      <c r="D21" s="14">
        <v>130</v>
      </c>
      <c r="E21" s="55">
        <v>3.6</v>
      </c>
      <c r="F21" s="14">
        <v>2003</v>
      </c>
      <c r="G21" s="43">
        <f>'Roads, 2013'!G21</f>
        <v>150000</v>
      </c>
      <c r="H21" s="43">
        <f t="shared" si="0"/>
        <v>60000</v>
      </c>
      <c r="I21" s="43">
        <f>'Roads, 2017'!J21</f>
        <v>6998</v>
      </c>
      <c r="J21" s="44">
        <f t="shared" si="1"/>
        <v>4199</v>
      </c>
      <c r="K21" s="70">
        <v>0.4</v>
      </c>
      <c r="L21" s="72">
        <f t="shared" si="2"/>
        <v>2799</v>
      </c>
    </row>
    <row r="22" spans="1:12" ht="15">
      <c r="A22" s="14">
        <v>18</v>
      </c>
      <c r="B22" s="15" t="s">
        <v>162</v>
      </c>
      <c r="C22" s="6" t="s">
        <v>145</v>
      </c>
      <c r="D22" s="14">
        <v>150</v>
      </c>
      <c r="E22" s="55">
        <v>3</v>
      </c>
      <c r="F22" s="14">
        <v>2003</v>
      </c>
      <c r="G22" s="43">
        <f>'Roads, 2013'!G22</f>
        <v>165000</v>
      </c>
      <c r="H22" s="43">
        <f t="shared" si="0"/>
        <v>66000</v>
      </c>
      <c r="I22" s="43">
        <f>'Roads, 2017'!J22</f>
        <v>7698</v>
      </c>
      <c r="J22" s="44">
        <f t="shared" si="1"/>
        <v>4619</v>
      </c>
      <c r="K22" s="70">
        <v>0.4</v>
      </c>
      <c r="L22" s="72">
        <f t="shared" si="2"/>
        <v>3079</v>
      </c>
    </row>
    <row r="23" spans="1:12" ht="15">
      <c r="A23" s="14">
        <v>19</v>
      </c>
      <c r="B23" s="15" t="s">
        <v>189</v>
      </c>
      <c r="C23" s="6" t="s">
        <v>145</v>
      </c>
      <c r="D23" s="14">
        <v>95</v>
      </c>
      <c r="E23" s="55">
        <v>3</v>
      </c>
      <c r="F23" s="14">
        <v>2003</v>
      </c>
      <c r="G23" s="43">
        <f>'Roads, 2013'!G23</f>
        <v>80000</v>
      </c>
      <c r="H23" s="43">
        <f t="shared" si="0"/>
        <v>32000</v>
      </c>
      <c r="I23" s="43">
        <f>'Roads, 2017'!J23</f>
        <v>3733</v>
      </c>
      <c r="J23" s="44">
        <f t="shared" si="1"/>
        <v>2240</v>
      </c>
      <c r="K23" s="70">
        <v>0.4</v>
      </c>
      <c r="L23" s="72">
        <f t="shared" si="2"/>
        <v>1493</v>
      </c>
    </row>
    <row r="24" spans="1:12" ht="15">
      <c r="A24" s="14">
        <v>20</v>
      </c>
      <c r="B24" s="15" t="s">
        <v>177</v>
      </c>
      <c r="C24" s="6" t="s">
        <v>190</v>
      </c>
      <c r="D24" s="14">
        <v>140</v>
      </c>
      <c r="E24" s="55">
        <v>3</v>
      </c>
      <c r="F24" s="14">
        <v>2003</v>
      </c>
      <c r="G24" s="43">
        <f>'Roads, 2013'!G24</f>
        <v>160000</v>
      </c>
      <c r="H24" s="43">
        <f t="shared" si="0"/>
        <v>64000</v>
      </c>
      <c r="I24" s="43">
        <f>'Roads, 2017'!J24</f>
        <v>7465</v>
      </c>
      <c r="J24" s="44">
        <f t="shared" si="1"/>
        <v>4479</v>
      </c>
      <c r="K24" s="70">
        <v>0.4</v>
      </c>
      <c r="L24" s="72">
        <f t="shared" si="2"/>
        <v>2986</v>
      </c>
    </row>
    <row r="25" spans="1:12" ht="15">
      <c r="A25" s="14">
        <v>21</v>
      </c>
      <c r="B25" s="15" t="s">
        <v>191</v>
      </c>
      <c r="C25" s="6" t="s">
        <v>190</v>
      </c>
      <c r="D25" s="14">
        <v>140</v>
      </c>
      <c r="E25" s="55">
        <v>3</v>
      </c>
      <c r="F25" s="14">
        <v>2004</v>
      </c>
      <c r="G25" s="43">
        <f>'Roads, 2013'!G25</f>
        <v>132000</v>
      </c>
      <c r="H25" s="43">
        <f t="shared" si="0"/>
        <v>52800</v>
      </c>
      <c r="I25" s="43">
        <f>'Roads, 2017'!J25</f>
        <v>6158.199999999997</v>
      </c>
      <c r="J25" s="44">
        <f t="shared" si="1"/>
        <v>3695.199999999997</v>
      </c>
      <c r="K25" s="70">
        <v>0.4</v>
      </c>
      <c r="L25" s="72">
        <f t="shared" si="2"/>
        <v>2463</v>
      </c>
    </row>
    <row r="26" spans="1:12" ht="15">
      <c r="A26" s="14">
        <v>22</v>
      </c>
      <c r="B26" s="15" t="s">
        <v>192</v>
      </c>
      <c r="C26" s="6" t="s">
        <v>190</v>
      </c>
      <c r="D26" s="14">
        <v>120</v>
      </c>
      <c r="E26" s="55">
        <v>3</v>
      </c>
      <c r="F26" s="14">
        <v>2004</v>
      </c>
      <c r="G26" s="43">
        <f>'Roads, 2013'!G26</f>
        <v>100000</v>
      </c>
      <c r="H26" s="43">
        <f t="shared" si="0"/>
        <v>40000</v>
      </c>
      <c r="I26" s="43">
        <f>'Roads, 2017'!J26</f>
        <v>4666</v>
      </c>
      <c r="J26" s="44">
        <f t="shared" si="1"/>
        <v>2800</v>
      </c>
      <c r="K26" s="70">
        <v>0.4</v>
      </c>
      <c r="L26" s="72">
        <f t="shared" si="2"/>
        <v>1866</v>
      </c>
    </row>
    <row r="27" spans="1:12" ht="30">
      <c r="A27" s="14">
        <v>23</v>
      </c>
      <c r="B27" s="15" t="s">
        <v>195</v>
      </c>
      <c r="C27" s="6" t="s">
        <v>190</v>
      </c>
      <c r="D27" s="14">
        <v>210</v>
      </c>
      <c r="E27" s="55">
        <v>3</v>
      </c>
      <c r="F27" s="14">
        <v>2005</v>
      </c>
      <c r="G27" s="43">
        <f>'Roads, 2013'!G27</f>
        <v>230000</v>
      </c>
      <c r="H27" s="43">
        <f t="shared" si="0"/>
        <v>92000</v>
      </c>
      <c r="I27" s="43">
        <f>'Roads, 2017'!J27</f>
        <v>10731</v>
      </c>
      <c r="J27" s="44">
        <f t="shared" si="1"/>
        <v>6439</v>
      </c>
      <c r="K27" s="70">
        <v>0.4</v>
      </c>
      <c r="L27" s="72">
        <f t="shared" si="2"/>
        <v>4292</v>
      </c>
    </row>
    <row r="28" spans="1:12" ht="15">
      <c r="A28" s="14">
        <v>24</v>
      </c>
      <c r="B28" s="15" t="s">
        <v>196</v>
      </c>
      <c r="C28" s="6" t="s">
        <v>190</v>
      </c>
      <c r="D28" s="14">
        <v>120</v>
      </c>
      <c r="E28" s="55">
        <v>3</v>
      </c>
      <c r="F28" s="14">
        <v>2005</v>
      </c>
      <c r="G28" s="43">
        <f>'Roads, 2013'!G28</f>
        <v>120000</v>
      </c>
      <c r="H28" s="43">
        <f t="shared" si="0"/>
        <v>48000</v>
      </c>
      <c r="I28" s="43">
        <f>'Roads, 2017'!J28</f>
        <v>5599</v>
      </c>
      <c r="J28" s="44">
        <f t="shared" si="1"/>
        <v>3359</v>
      </c>
      <c r="K28" s="70">
        <v>0.4</v>
      </c>
      <c r="L28" s="72">
        <f t="shared" si="2"/>
        <v>2240</v>
      </c>
    </row>
    <row r="29" spans="1:12" ht="15">
      <c r="A29" s="14">
        <v>25</v>
      </c>
      <c r="B29" s="15" t="s">
        <v>197</v>
      </c>
      <c r="C29" s="6" t="s">
        <v>190</v>
      </c>
      <c r="D29" s="14">
        <v>530</v>
      </c>
      <c r="E29" s="55">
        <v>3</v>
      </c>
      <c r="F29" s="14">
        <v>2005</v>
      </c>
      <c r="G29" s="43">
        <f>'Roads, 2013'!G29</f>
        <v>500000</v>
      </c>
      <c r="H29" s="43">
        <f t="shared" si="0"/>
        <v>200000</v>
      </c>
      <c r="I29" s="43">
        <f>'Roads, 2017'!J29</f>
        <v>23328</v>
      </c>
      <c r="J29" s="44">
        <f t="shared" si="1"/>
        <v>13997</v>
      </c>
      <c r="K29" s="70">
        <v>0.4</v>
      </c>
      <c r="L29" s="72">
        <f t="shared" si="2"/>
        <v>9331</v>
      </c>
    </row>
    <row r="30" spans="1:12" ht="15">
      <c r="A30" s="14">
        <v>26</v>
      </c>
      <c r="B30" s="15" t="s">
        <v>198</v>
      </c>
      <c r="C30" s="6" t="s">
        <v>190</v>
      </c>
      <c r="D30" s="14">
        <v>130</v>
      </c>
      <c r="E30" s="55">
        <v>3</v>
      </c>
      <c r="F30" s="14">
        <v>2005</v>
      </c>
      <c r="G30" s="43">
        <f>'Roads, 2013'!G30</f>
        <v>160000</v>
      </c>
      <c r="H30" s="43">
        <f t="shared" si="0"/>
        <v>64000</v>
      </c>
      <c r="I30" s="43">
        <f>'Roads, 2017'!J30</f>
        <v>7465</v>
      </c>
      <c r="J30" s="44">
        <f t="shared" si="1"/>
        <v>4479</v>
      </c>
      <c r="K30" s="70">
        <v>0.4</v>
      </c>
      <c r="L30" s="72">
        <f t="shared" si="2"/>
        <v>2986</v>
      </c>
    </row>
    <row r="31" spans="1:12" ht="15">
      <c r="A31" s="14">
        <v>27</v>
      </c>
      <c r="B31" s="15" t="s">
        <v>199</v>
      </c>
      <c r="C31" s="6" t="s">
        <v>190</v>
      </c>
      <c r="D31" s="14">
        <v>120</v>
      </c>
      <c r="E31" s="55">
        <v>3</v>
      </c>
      <c r="F31" s="14">
        <v>2005</v>
      </c>
      <c r="G31" s="43">
        <f>'Roads, 2013'!G31</f>
        <v>120000</v>
      </c>
      <c r="H31" s="43">
        <f t="shared" si="0"/>
        <v>48000</v>
      </c>
      <c r="I31" s="43">
        <f>'Roads, 2017'!J31</f>
        <v>5599</v>
      </c>
      <c r="J31" s="44">
        <f t="shared" si="1"/>
        <v>3359</v>
      </c>
      <c r="K31" s="70">
        <v>0.4</v>
      </c>
      <c r="L31" s="72">
        <f t="shared" si="2"/>
        <v>2240</v>
      </c>
    </row>
    <row r="32" spans="1:12" ht="15">
      <c r="A32" s="14">
        <v>28</v>
      </c>
      <c r="B32" s="15" t="s">
        <v>200</v>
      </c>
      <c r="C32" s="6" t="s">
        <v>190</v>
      </c>
      <c r="D32" s="14">
        <v>135</v>
      </c>
      <c r="E32" s="55">
        <v>3</v>
      </c>
      <c r="F32" s="14">
        <v>2005</v>
      </c>
      <c r="G32" s="43">
        <f>'Roads, 2013'!G32</f>
        <v>145000</v>
      </c>
      <c r="H32" s="43">
        <f t="shared" si="0"/>
        <v>58000</v>
      </c>
      <c r="I32" s="43">
        <f>'Roads, 2017'!J32</f>
        <v>6765</v>
      </c>
      <c r="J32" s="44">
        <f t="shared" si="1"/>
        <v>4059</v>
      </c>
      <c r="K32" s="70">
        <v>0.4</v>
      </c>
      <c r="L32" s="72">
        <f t="shared" si="2"/>
        <v>2706</v>
      </c>
    </row>
    <row r="33" spans="1:12" ht="30">
      <c r="A33" s="14">
        <v>29</v>
      </c>
      <c r="B33" s="15" t="s">
        <v>201</v>
      </c>
      <c r="C33" s="6" t="s">
        <v>190</v>
      </c>
      <c r="D33" s="14">
        <v>230</v>
      </c>
      <c r="E33" s="55">
        <v>3</v>
      </c>
      <c r="F33" s="14">
        <v>2005</v>
      </c>
      <c r="G33" s="43">
        <f>'Roads, 2013'!G33</f>
        <v>270000</v>
      </c>
      <c r="H33" s="43">
        <f t="shared" si="0"/>
        <v>108000</v>
      </c>
      <c r="I33" s="43">
        <f>'Roads, 2017'!J33</f>
        <v>12597</v>
      </c>
      <c r="J33" s="44">
        <f t="shared" si="1"/>
        <v>7558</v>
      </c>
      <c r="K33" s="70">
        <v>0.4</v>
      </c>
      <c r="L33" s="72">
        <f t="shared" si="2"/>
        <v>5039</v>
      </c>
    </row>
    <row r="34" spans="1:12" ht="15">
      <c r="A34" s="14">
        <v>30</v>
      </c>
      <c r="B34" s="15" t="s">
        <v>183</v>
      </c>
      <c r="C34" s="6" t="s">
        <v>190</v>
      </c>
      <c r="D34" s="14">
        <v>80</v>
      </c>
      <c r="E34" s="55">
        <v>3</v>
      </c>
      <c r="F34" s="14">
        <v>2005</v>
      </c>
      <c r="G34" s="43">
        <f>'Roads, 2013'!G34</f>
        <v>75000</v>
      </c>
      <c r="H34" s="43">
        <f t="shared" si="0"/>
        <v>30000</v>
      </c>
      <c r="I34" s="43">
        <f>'Roads, 2017'!J34</f>
        <v>3499</v>
      </c>
      <c r="J34" s="44">
        <f t="shared" si="1"/>
        <v>2099</v>
      </c>
      <c r="K34" s="70">
        <v>0.4</v>
      </c>
      <c r="L34" s="72">
        <f t="shared" si="2"/>
        <v>1400</v>
      </c>
    </row>
    <row r="35" spans="1:12" ht="15">
      <c r="A35" s="14">
        <v>31</v>
      </c>
      <c r="B35" s="15" t="s">
        <v>149</v>
      </c>
      <c r="C35" s="6" t="s">
        <v>190</v>
      </c>
      <c r="D35" s="14">
        <v>290</v>
      </c>
      <c r="E35" s="55">
        <v>3</v>
      </c>
      <c r="F35" s="14">
        <v>2005</v>
      </c>
      <c r="G35" s="43">
        <f>'Roads, 2013'!G35</f>
        <v>140000</v>
      </c>
      <c r="H35" s="43">
        <f t="shared" si="0"/>
        <v>56000</v>
      </c>
      <c r="I35" s="43">
        <f>'Roads, 2017'!J35</f>
        <v>6532</v>
      </c>
      <c r="J35" s="44">
        <f t="shared" si="1"/>
        <v>3919</v>
      </c>
      <c r="K35" s="70">
        <v>0.4</v>
      </c>
      <c r="L35" s="72">
        <f t="shared" si="2"/>
        <v>2613</v>
      </c>
    </row>
    <row r="36" spans="1:12" ht="15">
      <c r="A36" s="14">
        <v>32</v>
      </c>
      <c r="B36" s="15" t="s">
        <v>202</v>
      </c>
      <c r="C36" s="6" t="s">
        <v>190</v>
      </c>
      <c r="D36" s="14">
        <v>100</v>
      </c>
      <c r="E36" s="55">
        <v>3</v>
      </c>
      <c r="F36" s="14">
        <v>2005</v>
      </c>
      <c r="G36" s="43">
        <f>'Roads, 2013'!G36</f>
        <v>50000</v>
      </c>
      <c r="H36" s="43">
        <f t="shared" si="0"/>
        <v>20000</v>
      </c>
      <c r="I36" s="43">
        <f>'Roads, 2017'!J36</f>
        <v>2333</v>
      </c>
      <c r="J36" s="44">
        <f t="shared" si="1"/>
        <v>1400</v>
      </c>
      <c r="K36" s="70">
        <v>0.4</v>
      </c>
      <c r="L36" s="72">
        <f t="shared" si="2"/>
        <v>933</v>
      </c>
    </row>
    <row r="37" spans="1:12" ht="15">
      <c r="A37" s="14">
        <v>33</v>
      </c>
      <c r="B37" s="15" t="s">
        <v>203</v>
      </c>
      <c r="C37" s="6" t="s">
        <v>190</v>
      </c>
      <c r="D37" s="14">
        <v>240</v>
      </c>
      <c r="E37" s="55">
        <v>4</v>
      </c>
      <c r="F37" s="14">
        <v>2005</v>
      </c>
      <c r="G37" s="43">
        <f>'Roads, 2013'!G37</f>
        <v>300000</v>
      </c>
      <c r="H37" s="43">
        <f t="shared" si="0"/>
        <v>120000</v>
      </c>
      <c r="I37" s="43">
        <f>'Roads, 2017'!J37</f>
        <v>13997</v>
      </c>
      <c r="J37" s="44">
        <f t="shared" si="1"/>
        <v>8398</v>
      </c>
      <c r="K37" s="70">
        <v>0.4</v>
      </c>
      <c r="L37" s="72">
        <f t="shared" si="2"/>
        <v>5599</v>
      </c>
    </row>
    <row r="38" spans="1:12" ht="15">
      <c r="A38" s="14">
        <v>34</v>
      </c>
      <c r="B38" s="15" t="s">
        <v>204</v>
      </c>
      <c r="C38" s="6" t="s">
        <v>190</v>
      </c>
      <c r="D38" s="14">
        <v>160</v>
      </c>
      <c r="E38" s="55">
        <v>3</v>
      </c>
      <c r="F38" s="14">
        <v>2005</v>
      </c>
      <c r="G38" s="43">
        <f>'Roads, 2013'!G38</f>
        <v>150000</v>
      </c>
      <c r="H38" s="43">
        <f t="shared" si="0"/>
        <v>60000</v>
      </c>
      <c r="I38" s="43">
        <f>'Roads, 2017'!J38</f>
        <v>6998</v>
      </c>
      <c r="J38" s="44">
        <f t="shared" si="1"/>
        <v>4199</v>
      </c>
      <c r="K38" s="70">
        <v>0.4</v>
      </c>
      <c r="L38" s="72">
        <f t="shared" si="2"/>
        <v>2799</v>
      </c>
    </row>
    <row r="39" spans="1:12" ht="15">
      <c r="A39" s="14">
        <v>35</v>
      </c>
      <c r="B39" s="15" t="s">
        <v>205</v>
      </c>
      <c r="C39" s="6" t="s">
        <v>190</v>
      </c>
      <c r="D39" s="14">
        <v>120</v>
      </c>
      <c r="E39" s="55">
        <v>3.6</v>
      </c>
      <c r="F39" s="14">
        <v>2005</v>
      </c>
      <c r="G39" s="43">
        <f>'Roads, 2013'!G39</f>
        <v>140000</v>
      </c>
      <c r="H39" s="43">
        <f t="shared" si="0"/>
        <v>56000</v>
      </c>
      <c r="I39" s="43">
        <f>'Roads, 2017'!J39</f>
        <v>6532</v>
      </c>
      <c r="J39" s="44">
        <f t="shared" si="1"/>
        <v>3919</v>
      </c>
      <c r="K39" s="70">
        <v>0.4</v>
      </c>
      <c r="L39" s="72">
        <f t="shared" si="2"/>
        <v>2613</v>
      </c>
    </row>
    <row r="40" spans="1:12" ht="15">
      <c r="A40" s="14">
        <v>36</v>
      </c>
      <c r="B40" s="15" t="s">
        <v>206</v>
      </c>
      <c r="C40" s="6" t="s">
        <v>190</v>
      </c>
      <c r="D40" s="14">
        <v>230</v>
      </c>
      <c r="E40" s="55">
        <v>3.6</v>
      </c>
      <c r="F40" s="14">
        <v>2005</v>
      </c>
      <c r="G40" s="43">
        <f>'Roads, 2013'!G40</f>
        <v>170000</v>
      </c>
      <c r="H40" s="43">
        <f t="shared" si="0"/>
        <v>68000</v>
      </c>
      <c r="I40" s="43">
        <f>'Roads, 2017'!J40</f>
        <v>7931</v>
      </c>
      <c r="J40" s="44">
        <f t="shared" si="1"/>
        <v>4759</v>
      </c>
      <c r="K40" s="70">
        <v>0.4</v>
      </c>
      <c r="L40" s="72">
        <f t="shared" si="2"/>
        <v>3172</v>
      </c>
    </row>
    <row r="41" spans="1:12" ht="15">
      <c r="A41" s="14">
        <v>37</v>
      </c>
      <c r="B41" s="15" t="s">
        <v>207</v>
      </c>
      <c r="C41" s="6" t="s">
        <v>190</v>
      </c>
      <c r="D41" s="14">
        <v>180</v>
      </c>
      <c r="E41" s="55">
        <v>4</v>
      </c>
      <c r="F41" s="14">
        <v>2006</v>
      </c>
      <c r="G41" s="43">
        <f>'Roads, 2013'!G41</f>
        <v>160000</v>
      </c>
      <c r="H41" s="43">
        <f t="shared" si="0"/>
        <v>64000</v>
      </c>
      <c r="I41" s="43">
        <f>'Roads, 2017'!J41</f>
        <v>7465</v>
      </c>
      <c r="J41" s="44">
        <f t="shared" si="1"/>
        <v>4479</v>
      </c>
      <c r="K41" s="70">
        <v>0.4</v>
      </c>
      <c r="L41" s="72">
        <f t="shared" si="2"/>
        <v>2986</v>
      </c>
    </row>
    <row r="42" spans="1:12" ht="15">
      <c r="A42" s="14">
        <v>38</v>
      </c>
      <c r="B42" s="15" t="s">
        <v>208</v>
      </c>
      <c r="C42" s="6" t="s">
        <v>209</v>
      </c>
      <c r="D42" s="14">
        <v>200</v>
      </c>
      <c r="E42" s="55">
        <v>4</v>
      </c>
      <c r="F42" s="14">
        <v>2006</v>
      </c>
      <c r="G42" s="43">
        <f>'Roads, 2013'!G42</f>
        <v>240000</v>
      </c>
      <c r="H42" s="43">
        <f t="shared" si="0"/>
        <v>96000</v>
      </c>
      <c r="I42" s="43">
        <f>'Roads, 2017'!J42</f>
        <v>11197</v>
      </c>
      <c r="J42" s="44">
        <f t="shared" si="1"/>
        <v>6718</v>
      </c>
      <c r="K42" s="70">
        <v>0.4</v>
      </c>
      <c r="L42" s="72">
        <f t="shared" si="2"/>
        <v>4479</v>
      </c>
    </row>
    <row r="43" spans="1:12" ht="30">
      <c r="A43" s="14">
        <v>39</v>
      </c>
      <c r="B43" s="10" t="s">
        <v>210</v>
      </c>
      <c r="C43" s="6" t="s">
        <v>190</v>
      </c>
      <c r="D43" s="14">
        <v>240</v>
      </c>
      <c r="E43" s="55">
        <v>3</v>
      </c>
      <c r="F43" s="14">
        <v>2005</v>
      </c>
      <c r="G43" s="43">
        <f>'Roads, 2013'!G43</f>
        <v>300000</v>
      </c>
      <c r="H43" s="43">
        <f t="shared" si="0"/>
        <v>120000</v>
      </c>
      <c r="I43" s="43">
        <f>'Roads, 2017'!J43</f>
        <v>13997</v>
      </c>
      <c r="J43" s="44">
        <f t="shared" si="1"/>
        <v>8398</v>
      </c>
      <c r="K43" s="70">
        <v>0.4</v>
      </c>
      <c r="L43" s="72">
        <f t="shared" si="2"/>
        <v>5599</v>
      </c>
    </row>
    <row r="44" spans="1:12" ht="15">
      <c r="A44" s="14">
        <v>40</v>
      </c>
      <c r="B44" s="10" t="s">
        <v>211</v>
      </c>
      <c r="C44" s="6" t="s">
        <v>190</v>
      </c>
      <c r="D44" s="14">
        <v>150</v>
      </c>
      <c r="E44" s="55">
        <v>4</v>
      </c>
      <c r="F44" s="14">
        <v>2005</v>
      </c>
      <c r="G44" s="43">
        <f>'Roads, 2013'!G44</f>
        <v>200000</v>
      </c>
      <c r="H44" s="43">
        <f t="shared" si="0"/>
        <v>80000</v>
      </c>
      <c r="I44" s="43">
        <f>'Roads, 2017'!J44</f>
        <v>9331</v>
      </c>
      <c r="J44" s="44">
        <f t="shared" si="1"/>
        <v>5599</v>
      </c>
      <c r="K44" s="70">
        <v>0.4</v>
      </c>
      <c r="L44" s="72">
        <f t="shared" si="2"/>
        <v>3732</v>
      </c>
    </row>
    <row r="45" spans="1:12" ht="15">
      <c r="A45" s="14">
        <v>41</v>
      </c>
      <c r="B45" s="10" t="s">
        <v>212</v>
      </c>
      <c r="C45" s="6" t="s">
        <v>190</v>
      </c>
      <c r="D45" s="14">
        <v>450</v>
      </c>
      <c r="E45" s="55">
        <v>4</v>
      </c>
      <c r="F45" s="14">
        <v>2005</v>
      </c>
      <c r="G45" s="43">
        <f>'Roads, 2013'!G45</f>
        <v>500000</v>
      </c>
      <c r="H45" s="43">
        <f t="shared" si="0"/>
        <v>200000</v>
      </c>
      <c r="I45" s="43">
        <f>'Roads, 2017'!J45</f>
        <v>23328</v>
      </c>
      <c r="J45" s="44">
        <f t="shared" si="1"/>
        <v>13997</v>
      </c>
      <c r="K45" s="70">
        <v>0.4</v>
      </c>
      <c r="L45" s="72">
        <f t="shared" si="2"/>
        <v>9331</v>
      </c>
    </row>
    <row r="46" spans="1:12" ht="15">
      <c r="A46" s="14">
        <v>42</v>
      </c>
      <c r="B46" s="10" t="s">
        <v>213</v>
      </c>
      <c r="C46" s="6" t="s">
        <v>209</v>
      </c>
      <c r="D46" s="14">
        <v>330</v>
      </c>
      <c r="E46" s="55">
        <v>4</v>
      </c>
      <c r="F46" s="14">
        <v>2005</v>
      </c>
      <c r="G46" s="43">
        <f>'Roads, 2013'!G46</f>
        <v>375000</v>
      </c>
      <c r="H46" s="43">
        <f t="shared" si="0"/>
        <v>150000</v>
      </c>
      <c r="I46" s="43">
        <f>'Roads, 2017'!J46</f>
        <v>17496</v>
      </c>
      <c r="J46" s="44">
        <f t="shared" si="1"/>
        <v>10498</v>
      </c>
      <c r="K46" s="70">
        <v>0.4</v>
      </c>
      <c r="L46" s="72">
        <f t="shared" si="2"/>
        <v>6998</v>
      </c>
    </row>
    <row r="47" spans="1:12" ht="30">
      <c r="A47" s="14">
        <v>43</v>
      </c>
      <c r="B47" s="10" t="s">
        <v>214</v>
      </c>
      <c r="C47" s="6" t="s">
        <v>190</v>
      </c>
      <c r="D47" s="14">
        <v>320</v>
      </c>
      <c r="E47" s="55">
        <v>4</v>
      </c>
      <c r="F47" s="14">
        <v>2005</v>
      </c>
      <c r="G47" s="43">
        <f>'Roads, 2013'!G47</f>
        <v>370000</v>
      </c>
      <c r="H47" s="43">
        <f t="shared" si="0"/>
        <v>148000</v>
      </c>
      <c r="I47" s="43">
        <f>'Roads, 2017'!J47</f>
        <v>17263</v>
      </c>
      <c r="J47" s="44">
        <f t="shared" si="1"/>
        <v>10358</v>
      </c>
      <c r="K47" s="70">
        <v>0.4</v>
      </c>
      <c r="L47" s="72">
        <f t="shared" si="2"/>
        <v>6905</v>
      </c>
    </row>
    <row r="48" spans="1:12" ht="15">
      <c r="A48" s="14">
        <v>44</v>
      </c>
      <c r="B48" s="10" t="s">
        <v>215</v>
      </c>
      <c r="C48" s="6" t="s">
        <v>209</v>
      </c>
      <c r="D48" s="14">
        <v>380</v>
      </c>
      <c r="E48" s="55">
        <v>4</v>
      </c>
      <c r="F48" s="14">
        <v>2005</v>
      </c>
      <c r="G48" s="43">
        <f>'Roads, 2013'!G48</f>
        <v>410000</v>
      </c>
      <c r="H48" s="43">
        <f t="shared" si="0"/>
        <v>164000</v>
      </c>
      <c r="I48" s="43">
        <f>'Roads, 2017'!J48</f>
        <v>19129</v>
      </c>
      <c r="J48" s="44">
        <f t="shared" si="1"/>
        <v>11477</v>
      </c>
      <c r="K48" s="70">
        <v>0.4</v>
      </c>
      <c r="L48" s="72">
        <f t="shared" si="2"/>
        <v>7652</v>
      </c>
    </row>
    <row r="49" spans="1:12" ht="15">
      <c r="A49" s="14">
        <v>45</v>
      </c>
      <c r="B49" s="10" t="s">
        <v>216</v>
      </c>
      <c r="C49" s="6" t="s">
        <v>190</v>
      </c>
      <c r="D49" s="14">
        <v>270</v>
      </c>
      <c r="E49" s="55">
        <v>4</v>
      </c>
      <c r="F49" s="14">
        <v>2005</v>
      </c>
      <c r="G49" s="43">
        <f>'Roads, 2013'!G49</f>
        <v>270000</v>
      </c>
      <c r="H49" s="43">
        <f t="shared" si="0"/>
        <v>108000</v>
      </c>
      <c r="I49" s="43">
        <f>'Roads, 2017'!J49</f>
        <v>12597</v>
      </c>
      <c r="J49" s="44">
        <f t="shared" si="1"/>
        <v>7558</v>
      </c>
      <c r="K49" s="70">
        <v>0.4</v>
      </c>
      <c r="L49" s="72">
        <f t="shared" si="2"/>
        <v>5039</v>
      </c>
    </row>
    <row r="50" spans="1:12" ht="15">
      <c r="A50" s="14">
        <v>46</v>
      </c>
      <c r="B50" s="10" t="s">
        <v>221</v>
      </c>
      <c r="C50" s="6" t="s">
        <v>190</v>
      </c>
      <c r="D50" s="14">
        <v>200</v>
      </c>
      <c r="E50" s="55">
        <v>3</v>
      </c>
      <c r="F50" s="14">
        <v>2005</v>
      </c>
      <c r="G50" s="43">
        <f>'Roads, 2013'!G50</f>
        <v>240000</v>
      </c>
      <c r="H50" s="43">
        <f t="shared" si="0"/>
        <v>96000</v>
      </c>
      <c r="I50" s="43">
        <f>'Roads, 2017'!J50</f>
        <v>11197</v>
      </c>
      <c r="J50" s="44">
        <f t="shared" si="1"/>
        <v>6718</v>
      </c>
      <c r="K50" s="70">
        <v>0.4</v>
      </c>
      <c r="L50" s="72">
        <f t="shared" si="2"/>
        <v>4479</v>
      </c>
    </row>
    <row r="51" spans="1:12" ht="30">
      <c r="A51" s="14">
        <v>47</v>
      </c>
      <c r="B51" s="10" t="s">
        <v>222</v>
      </c>
      <c r="C51" s="6" t="s">
        <v>190</v>
      </c>
      <c r="D51" s="14">
        <v>260</v>
      </c>
      <c r="E51" s="55">
        <v>3</v>
      </c>
      <c r="F51" s="14">
        <v>2005</v>
      </c>
      <c r="G51" s="43">
        <f>'Roads, 2013'!G51</f>
        <v>210000</v>
      </c>
      <c r="H51" s="43">
        <f t="shared" si="0"/>
        <v>84000</v>
      </c>
      <c r="I51" s="43">
        <f>'Roads, 2017'!J51</f>
        <v>9798</v>
      </c>
      <c r="J51" s="44">
        <f t="shared" si="1"/>
        <v>5879</v>
      </c>
      <c r="K51" s="70">
        <v>0.4</v>
      </c>
      <c r="L51" s="72">
        <f t="shared" si="2"/>
        <v>3919</v>
      </c>
    </row>
    <row r="52" spans="1:12" ht="15">
      <c r="A52" s="14">
        <v>48</v>
      </c>
      <c r="B52" s="10" t="s">
        <v>223</v>
      </c>
      <c r="C52" s="6" t="s">
        <v>190</v>
      </c>
      <c r="D52" s="14">
        <v>900</v>
      </c>
      <c r="E52" s="55">
        <v>3</v>
      </c>
      <c r="F52" s="14">
        <v>2006</v>
      </c>
      <c r="G52" s="43">
        <f>'Roads, 2013'!G52</f>
        <v>690000</v>
      </c>
      <c r="H52" s="43">
        <f t="shared" si="0"/>
        <v>276000</v>
      </c>
      <c r="I52" s="43">
        <f>'Roads, 2017'!J52</f>
        <v>32192</v>
      </c>
      <c r="J52" s="44">
        <f t="shared" si="1"/>
        <v>19315</v>
      </c>
      <c r="K52" s="70">
        <v>0.4</v>
      </c>
      <c r="L52" s="72">
        <f t="shared" si="2"/>
        <v>12877</v>
      </c>
    </row>
    <row r="53" spans="1:12" ht="15">
      <c r="A53" s="14">
        <v>49</v>
      </c>
      <c r="B53" s="10" t="s">
        <v>225</v>
      </c>
      <c r="C53" s="6" t="s">
        <v>209</v>
      </c>
      <c r="D53" s="14">
        <v>160</v>
      </c>
      <c r="E53" s="55">
        <v>3</v>
      </c>
      <c r="F53" s="14">
        <v>2005</v>
      </c>
      <c r="G53" s="43">
        <f>'Roads, 2013'!G53</f>
        <v>215000</v>
      </c>
      <c r="H53" s="43">
        <f t="shared" si="0"/>
        <v>86000</v>
      </c>
      <c r="I53" s="43">
        <f>'Roads, 2017'!J53</f>
        <v>10031</v>
      </c>
      <c r="J53" s="44">
        <f t="shared" si="1"/>
        <v>6019</v>
      </c>
      <c r="K53" s="70">
        <v>0.4</v>
      </c>
      <c r="L53" s="72">
        <f t="shared" si="2"/>
        <v>4012</v>
      </c>
    </row>
    <row r="54" spans="1:12" ht="15">
      <c r="A54" s="14">
        <v>50</v>
      </c>
      <c r="B54" s="10" t="s">
        <v>227</v>
      </c>
      <c r="C54" s="6" t="s">
        <v>190</v>
      </c>
      <c r="D54" s="14">
        <v>130</v>
      </c>
      <c r="E54" s="55">
        <v>4</v>
      </c>
      <c r="F54" s="14">
        <v>2006</v>
      </c>
      <c r="G54" s="43">
        <f>'Roads, 2013'!G54</f>
        <v>130000</v>
      </c>
      <c r="H54" s="43">
        <f t="shared" si="0"/>
        <v>52000</v>
      </c>
      <c r="I54" s="43">
        <f>'Roads, 2017'!J54</f>
        <v>6065</v>
      </c>
      <c r="J54" s="44">
        <f t="shared" si="1"/>
        <v>3639</v>
      </c>
      <c r="K54" s="70">
        <v>0.4</v>
      </c>
      <c r="L54" s="72">
        <f t="shared" si="2"/>
        <v>2426</v>
      </c>
    </row>
    <row r="55" spans="1:12" ht="15">
      <c r="A55" s="14">
        <v>51</v>
      </c>
      <c r="B55" s="10" t="s">
        <v>228</v>
      </c>
      <c r="C55" s="6" t="s">
        <v>190</v>
      </c>
      <c r="D55" s="14">
        <v>850</v>
      </c>
      <c r="E55" s="55">
        <v>3</v>
      </c>
      <c r="F55" s="14">
        <v>2006</v>
      </c>
      <c r="G55" s="43">
        <f>'Roads, 2013'!G55</f>
        <v>570000</v>
      </c>
      <c r="H55" s="43">
        <f t="shared" si="0"/>
        <v>228000</v>
      </c>
      <c r="I55" s="43">
        <f>'Roads, 2017'!J55</f>
        <v>26594</v>
      </c>
      <c r="J55" s="44">
        <f t="shared" si="1"/>
        <v>15956</v>
      </c>
      <c r="K55" s="70">
        <v>0.4</v>
      </c>
      <c r="L55" s="72">
        <f t="shared" si="2"/>
        <v>10638</v>
      </c>
    </row>
    <row r="56" spans="1:12" ht="15">
      <c r="A56" s="14">
        <v>52</v>
      </c>
      <c r="B56" s="10" t="s">
        <v>232</v>
      </c>
      <c r="C56" s="6" t="s">
        <v>190</v>
      </c>
      <c r="D56" s="14">
        <v>230</v>
      </c>
      <c r="E56" s="55">
        <v>3</v>
      </c>
      <c r="F56" s="14">
        <v>2007</v>
      </c>
      <c r="G56" s="43">
        <f>'Roads, 2013'!G56</f>
        <v>260000</v>
      </c>
      <c r="H56" s="43">
        <f t="shared" si="0"/>
        <v>104000</v>
      </c>
      <c r="I56" s="43">
        <f>'Roads, 2017'!J56</f>
        <v>12131</v>
      </c>
      <c r="J56" s="44">
        <f t="shared" si="1"/>
        <v>7279</v>
      </c>
      <c r="K56" s="70">
        <v>0.4</v>
      </c>
      <c r="L56" s="72">
        <f t="shared" si="2"/>
        <v>4852</v>
      </c>
    </row>
    <row r="57" spans="1:12" ht="15">
      <c r="A57" s="14">
        <v>53</v>
      </c>
      <c r="B57" s="10" t="s">
        <v>203</v>
      </c>
      <c r="C57" s="6" t="s">
        <v>190</v>
      </c>
      <c r="D57" s="14">
        <v>240</v>
      </c>
      <c r="E57" s="55">
        <v>4</v>
      </c>
      <c r="F57" s="14">
        <v>2007</v>
      </c>
      <c r="G57" s="43">
        <f>'Roads, 2013'!G57</f>
        <v>400000</v>
      </c>
      <c r="H57" s="43">
        <f t="shared" si="0"/>
        <v>160000</v>
      </c>
      <c r="I57" s="43">
        <f>'Roads, 2017'!J57</f>
        <v>18662</v>
      </c>
      <c r="J57" s="44">
        <f t="shared" si="1"/>
        <v>11197</v>
      </c>
      <c r="K57" s="70">
        <v>0.4</v>
      </c>
      <c r="L57" s="72">
        <f t="shared" si="2"/>
        <v>7465</v>
      </c>
    </row>
    <row r="58" spans="1:12" ht="15">
      <c r="A58" s="14">
        <v>54</v>
      </c>
      <c r="B58" s="10" t="s">
        <v>234</v>
      </c>
      <c r="C58" s="6" t="s">
        <v>190</v>
      </c>
      <c r="D58" s="14">
        <v>230</v>
      </c>
      <c r="E58" s="55">
        <v>3.6</v>
      </c>
      <c r="F58" s="14">
        <v>2007</v>
      </c>
      <c r="G58" s="43">
        <f>'Roads, 2013'!G58</f>
        <v>290000</v>
      </c>
      <c r="H58" s="43">
        <f t="shared" si="0"/>
        <v>116000</v>
      </c>
      <c r="I58" s="43">
        <f>'Roads, 2017'!J58</f>
        <v>13530</v>
      </c>
      <c r="J58" s="44">
        <f t="shared" si="1"/>
        <v>8118</v>
      </c>
      <c r="K58" s="70">
        <v>0.4</v>
      </c>
      <c r="L58" s="72">
        <f t="shared" si="2"/>
        <v>5412</v>
      </c>
    </row>
    <row r="59" spans="1:12" ht="15">
      <c r="A59" s="14">
        <v>55</v>
      </c>
      <c r="B59" s="10" t="s">
        <v>236</v>
      </c>
      <c r="C59" s="6" t="s">
        <v>190</v>
      </c>
      <c r="D59" s="14">
        <v>90</v>
      </c>
      <c r="E59" s="55">
        <v>4</v>
      </c>
      <c r="F59" s="14">
        <v>2007</v>
      </c>
      <c r="G59" s="43">
        <f>'Roads, 2013'!G59</f>
        <v>145000</v>
      </c>
      <c r="H59" s="43">
        <f t="shared" si="0"/>
        <v>58000</v>
      </c>
      <c r="I59" s="43">
        <f>'Roads, 2017'!J59</f>
        <v>6765</v>
      </c>
      <c r="J59" s="44">
        <f t="shared" si="1"/>
        <v>4059</v>
      </c>
      <c r="K59" s="70">
        <v>0.4</v>
      </c>
      <c r="L59" s="72">
        <f t="shared" si="2"/>
        <v>2706</v>
      </c>
    </row>
    <row r="60" spans="1:12" ht="15">
      <c r="A60" s="14">
        <v>56</v>
      </c>
      <c r="B60" s="10" t="s">
        <v>164</v>
      </c>
      <c r="C60" s="6" t="s">
        <v>190</v>
      </c>
      <c r="D60" s="14">
        <v>320</v>
      </c>
      <c r="E60" s="55">
        <v>3</v>
      </c>
      <c r="F60" s="14">
        <v>2007</v>
      </c>
      <c r="G60" s="43">
        <f>'Roads, 2013'!G60</f>
        <v>400000</v>
      </c>
      <c r="H60" s="43">
        <f t="shared" si="0"/>
        <v>160000</v>
      </c>
      <c r="I60" s="43">
        <f>'Roads, 2017'!J60</f>
        <v>18662</v>
      </c>
      <c r="J60" s="44">
        <f t="shared" si="1"/>
        <v>11197</v>
      </c>
      <c r="K60" s="70">
        <v>0.4</v>
      </c>
      <c r="L60" s="72">
        <f t="shared" si="2"/>
        <v>7465</v>
      </c>
    </row>
    <row r="61" spans="1:12" ht="15">
      <c r="A61" s="14">
        <v>57</v>
      </c>
      <c r="B61" s="10" t="s">
        <v>240</v>
      </c>
      <c r="C61" s="6" t="s">
        <v>190</v>
      </c>
      <c r="D61" s="14">
        <v>140</v>
      </c>
      <c r="E61" s="55">
        <v>3.6</v>
      </c>
      <c r="F61" s="14">
        <v>2007</v>
      </c>
      <c r="G61" s="43">
        <f>'Roads, 2013'!G61</f>
        <v>250000</v>
      </c>
      <c r="H61" s="43">
        <f t="shared" si="0"/>
        <v>100000</v>
      </c>
      <c r="I61" s="43">
        <f>'Roads, 2017'!J61</f>
        <v>11664</v>
      </c>
      <c r="J61" s="44">
        <f t="shared" si="1"/>
        <v>6998</v>
      </c>
      <c r="K61" s="70">
        <v>0.4</v>
      </c>
      <c r="L61" s="72">
        <f t="shared" si="2"/>
        <v>4666</v>
      </c>
    </row>
    <row r="62" spans="1:12" ht="15">
      <c r="A62" s="14">
        <v>58</v>
      </c>
      <c r="B62" s="10" t="s">
        <v>241</v>
      </c>
      <c r="C62" s="6" t="s">
        <v>209</v>
      </c>
      <c r="D62" s="14">
        <v>320</v>
      </c>
      <c r="E62" s="55">
        <v>3</v>
      </c>
      <c r="F62" s="14">
        <v>2007</v>
      </c>
      <c r="G62" s="43">
        <f>'Roads, 2013'!G62</f>
        <v>350000</v>
      </c>
      <c r="H62" s="43">
        <f t="shared" si="0"/>
        <v>140000</v>
      </c>
      <c r="I62" s="43">
        <f>'Roads, 2017'!J62</f>
        <v>16330</v>
      </c>
      <c r="J62" s="44">
        <f t="shared" si="1"/>
        <v>9798</v>
      </c>
      <c r="K62" s="70">
        <v>0.4</v>
      </c>
      <c r="L62" s="72">
        <f t="shared" si="2"/>
        <v>6532</v>
      </c>
    </row>
    <row r="63" spans="1:12" ht="15">
      <c r="A63" s="14">
        <v>59</v>
      </c>
      <c r="B63" s="10" t="s">
        <v>243</v>
      </c>
      <c r="C63" s="6" t="s">
        <v>190</v>
      </c>
      <c r="D63" s="14">
        <v>430</v>
      </c>
      <c r="E63" s="55">
        <v>3</v>
      </c>
      <c r="F63" s="14">
        <v>2007</v>
      </c>
      <c r="G63" s="43">
        <f>'Roads, 2013'!G63</f>
        <v>500000</v>
      </c>
      <c r="H63" s="43">
        <f t="shared" si="0"/>
        <v>200000</v>
      </c>
      <c r="I63" s="43">
        <f>'Roads, 2017'!J63</f>
        <v>23328</v>
      </c>
      <c r="J63" s="44">
        <f t="shared" si="1"/>
        <v>13997</v>
      </c>
      <c r="K63" s="70">
        <v>0.4</v>
      </c>
      <c r="L63" s="72">
        <f t="shared" si="2"/>
        <v>9331</v>
      </c>
    </row>
    <row r="64" spans="1:12" ht="15">
      <c r="A64" s="14">
        <v>60</v>
      </c>
      <c r="B64" s="10" t="s">
        <v>244</v>
      </c>
      <c r="C64" s="6" t="s">
        <v>190</v>
      </c>
      <c r="D64" s="14">
        <v>180</v>
      </c>
      <c r="E64" s="55">
        <v>4</v>
      </c>
      <c r="F64" s="14">
        <v>2007</v>
      </c>
      <c r="G64" s="43">
        <f>'Roads, 2013'!G64</f>
        <v>220000</v>
      </c>
      <c r="H64" s="43">
        <f t="shared" si="0"/>
        <v>88000</v>
      </c>
      <c r="I64" s="43">
        <f>'Roads, 2017'!J64</f>
        <v>10264</v>
      </c>
      <c r="J64" s="44">
        <f t="shared" si="1"/>
        <v>6158</v>
      </c>
      <c r="K64" s="70">
        <v>0.4</v>
      </c>
      <c r="L64" s="72">
        <f t="shared" si="2"/>
        <v>4106</v>
      </c>
    </row>
    <row r="65" spans="1:12" ht="15">
      <c r="A65" s="14">
        <v>61</v>
      </c>
      <c r="B65" s="10" t="s">
        <v>226</v>
      </c>
      <c r="C65" s="6" t="s">
        <v>190</v>
      </c>
      <c r="D65" s="14">
        <v>140</v>
      </c>
      <c r="E65" s="55">
        <v>4</v>
      </c>
      <c r="F65" s="14">
        <v>2007</v>
      </c>
      <c r="G65" s="43">
        <f>'Roads, 2013'!G65</f>
        <v>180000</v>
      </c>
      <c r="H65" s="43">
        <f t="shared" si="0"/>
        <v>72000</v>
      </c>
      <c r="I65" s="43">
        <f>'Roads, 2017'!J65</f>
        <v>8398</v>
      </c>
      <c r="J65" s="44">
        <f t="shared" si="1"/>
        <v>5039</v>
      </c>
      <c r="K65" s="70">
        <v>0.4</v>
      </c>
      <c r="L65" s="72">
        <f t="shared" si="2"/>
        <v>3359</v>
      </c>
    </row>
    <row r="66" spans="1:12" ht="15">
      <c r="A66" s="14">
        <v>62</v>
      </c>
      <c r="B66" s="10" t="s">
        <v>249</v>
      </c>
      <c r="C66" s="6" t="s">
        <v>209</v>
      </c>
      <c r="D66" s="14">
        <v>360</v>
      </c>
      <c r="E66" s="55">
        <v>3.6</v>
      </c>
      <c r="F66" s="14">
        <v>2007</v>
      </c>
      <c r="G66" s="43">
        <f>'Roads, 2013'!G66</f>
        <v>350000</v>
      </c>
      <c r="H66" s="43">
        <f t="shared" si="0"/>
        <v>140000</v>
      </c>
      <c r="I66" s="43">
        <f>'Roads, 2017'!J66</f>
        <v>16330</v>
      </c>
      <c r="J66" s="44">
        <f t="shared" si="1"/>
        <v>9798</v>
      </c>
      <c r="K66" s="70">
        <v>0.4</v>
      </c>
      <c r="L66" s="72">
        <f t="shared" si="2"/>
        <v>6532</v>
      </c>
    </row>
    <row r="67" spans="1:12" ht="15">
      <c r="A67" s="14">
        <v>63</v>
      </c>
      <c r="B67" s="10" t="s">
        <v>252</v>
      </c>
      <c r="C67" s="6" t="s">
        <v>190</v>
      </c>
      <c r="D67" s="14">
        <v>200</v>
      </c>
      <c r="E67" s="55">
        <v>4</v>
      </c>
      <c r="F67" s="14">
        <v>2007</v>
      </c>
      <c r="G67" s="43">
        <f>'Roads, 2013'!G67</f>
        <v>250000</v>
      </c>
      <c r="H67" s="43">
        <f t="shared" si="0"/>
        <v>100000</v>
      </c>
      <c r="I67" s="43">
        <f>'Roads, 2017'!J67</f>
        <v>11664</v>
      </c>
      <c r="J67" s="44">
        <f t="shared" si="1"/>
        <v>6998</v>
      </c>
      <c r="K67" s="70">
        <v>0.4</v>
      </c>
      <c r="L67" s="72">
        <f t="shared" si="2"/>
        <v>4666</v>
      </c>
    </row>
    <row r="68" spans="1:12" ht="15">
      <c r="A68" s="14">
        <v>64</v>
      </c>
      <c r="B68" s="10" t="s">
        <v>253</v>
      </c>
      <c r="C68" s="6" t="s">
        <v>209</v>
      </c>
      <c r="D68" s="14">
        <v>240</v>
      </c>
      <c r="E68" s="55">
        <v>4</v>
      </c>
      <c r="F68" s="14">
        <v>2007</v>
      </c>
      <c r="G68" s="43">
        <f>'Roads, 2013'!G68</f>
        <v>430000</v>
      </c>
      <c r="H68" s="43">
        <f t="shared" si="0"/>
        <v>172000</v>
      </c>
      <c r="I68" s="43">
        <f>'Roads, 2017'!J68</f>
        <v>20062</v>
      </c>
      <c r="J68" s="44">
        <f t="shared" si="1"/>
        <v>12037</v>
      </c>
      <c r="K68" s="70">
        <v>0.4</v>
      </c>
      <c r="L68" s="72">
        <f t="shared" si="2"/>
        <v>8025</v>
      </c>
    </row>
    <row r="69" spans="1:12" ht="15">
      <c r="A69" s="14">
        <v>65</v>
      </c>
      <c r="B69" s="10" t="s">
        <v>253</v>
      </c>
      <c r="C69" s="6" t="s">
        <v>190</v>
      </c>
      <c r="D69" s="14">
        <v>220</v>
      </c>
      <c r="E69" s="55">
        <v>4</v>
      </c>
      <c r="F69" s="14">
        <v>2007</v>
      </c>
      <c r="G69" s="43">
        <f>'Roads, 2013'!G69</f>
        <v>400000</v>
      </c>
      <c r="H69" s="43">
        <f t="shared" si="0"/>
        <v>160000</v>
      </c>
      <c r="I69" s="43">
        <f>'Roads, 2017'!J69</f>
        <v>18662</v>
      </c>
      <c r="J69" s="44">
        <f t="shared" si="1"/>
        <v>11197</v>
      </c>
      <c r="K69" s="70">
        <v>0.4</v>
      </c>
      <c r="L69" s="72">
        <f t="shared" si="2"/>
        <v>7465</v>
      </c>
    </row>
    <row r="70" spans="1:12" ht="15">
      <c r="A70" s="14">
        <v>66</v>
      </c>
      <c r="B70" s="10" t="s">
        <v>243</v>
      </c>
      <c r="C70" s="6" t="s">
        <v>190</v>
      </c>
      <c r="D70" s="14">
        <v>100</v>
      </c>
      <c r="E70" s="55">
        <v>4</v>
      </c>
      <c r="F70" s="14">
        <v>2008</v>
      </c>
      <c r="G70" s="43">
        <f>'Roads, 2013'!G70</f>
        <v>200000</v>
      </c>
      <c r="H70" s="43">
        <f aca="true" t="shared" si="3" ref="H70:H133">G70*K70</f>
        <v>80000</v>
      </c>
      <c r="I70" s="43">
        <f>'Roads, 2017'!J70</f>
        <v>9331</v>
      </c>
      <c r="J70" s="44">
        <f aca="true" t="shared" si="4" ref="J70:J133">I70-L70</f>
        <v>5599</v>
      </c>
      <c r="K70" s="70">
        <v>0.4</v>
      </c>
      <c r="L70" s="72">
        <f aca="true" t="shared" si="5" ref="L70:L142">ROUND(I70*K70,)</f>
        <v>3732</v>
      </c>
    </row>
    <row r="71" spans="1:12" ht="15">
      <c r="A71" s="14">
        <v>67</v>
      </c>
      <c r="B71" s="10" t="s">
        <v>17</v>
      </c>
      <c r="C71" s="6" t="s">
        <v>209</v>
      </c>
      <c r="D71" s="14">
        <v>330</v>
      </c>
      <c r="E71" s="55">
        <v>6</v>
      </c>
      <c r="F71" s="14">
        <v>2008</v>
      </c>
      <c r="G71" s="43">
        <f>'Roads, 2013'!G71</f>
        <v>950000</v>
      </c>
      <c r="H71" s="43">
        <f t="shared" si="3"/>
        <v>380000</v>
      </c>
      <c r="I71" s="43">
        <f>'Roads, 2017'!J71</f>
        <v>44323</v>
      </c>
      <c r="J71" s="44">
        <f t="shared" si="4"/>
        <v>26594</v>
      </c>
      <c r="K71" s="70">
        <v>0.4</v>
      </c>
      <c r="L71" s="72">
        <f t="shared" si="5"/>
        <v>17729</v>
      </c>
    </row>
    <row r="72" spans="1:12" ht="15">
      <c r="A72" s="14">
        <v>68</v>
      </c>
      <c r="B72" s="10" t="s">
        <v>233</v>
      </c>
      <c r="C72" s="6" t="s">
        <v>209</v>
      </c>
      <c r="D72" s="14">
        <v>330</v>
      </c>
      <c r="E72" s="55">
        <v>4</v>
      </c>
      <c r="F72" s="14">
        <v>2009</v>
      </c>
      <c r="G72" s="43">
        <f>'Roads, 2013'!G72</f>
        <v>380000</v>
      </c>
      <c r="H72" s="43">
        <f t="shared" si="3"/>
        <v>152000</v>
      </c>
      <c r="I72" s="43">
        <f>'Roads, 2017'!J72</f>
        <v>17729</v>
      </c>
      <c r="J72" s="44">
        <f t="shared" si="4"/>
        <v>10637</v>
      </c>
      <c r="K72" s="70">
        <v>0.4</v>
      </c>
      <c r="L72" s="72">
        <f t="shared" si="5"/>
        <v>7092</v>
      </c>
    </row>
    <row r="73" spans="1:12" ht="15">
      <c r="A73" s="14">
        <v>69</v>
      </c>
      <c r="B73" s="10" t="s">
        <v>148</v>
      </c>
      <c r="C73" s="6" t="s">
        <v>190</v>
      </c>
      <c r="D73" s="14">
        <v>430</v>
      </c>
      <c r="E73" s="55">
        <v>4</v>
      </c>
      <c r="F73" s="14">
        <v>2009</v>
      </c>
      <c r="G73" s="43">
        <f>'Roads, 2013'!G73</f>
        <v>470000</v>
      </c>
      <c r="H73" s="43">
        <f t="shared" si="3"/>
        <v>188000</v>
      </c>
      <c r="I73" s="43">
        <f>'Roads, 2017'!J73</f>
        <v>21928</v>
      </c>
      <c r="J73" s="44">
        <f t="shared" si="4"/>
        <v>13157</v>
      </c>
      <c r="K73" s="70">
        <v>0.4</v>
      </c>
      <c r="L73" s="72">
        <f t="shared" si="5"/>
        <v>8771</v>
      </c>
    </row>
    <row r="74" spans="1:12" ht="15">
      <c r="A74" s="14">
        <v>70</v>
      </c>
      <c r="B74" s="10" t="s">
        <v>255</v>
      </c>
      <c r="C74" s="6" t="s">
        <v>209</v>
      </c>
      <c r="D74" s="14">
        <v>160</v>
      </c>
      <c r="E74" s="55">
        <v>4</v>
      </c>
      <c r="F74" s="14">
        <v>2009</v>
      </c>
      <c r="G74" s="43">
        <f>'Roads, 2013'!G74</f>
        <v>260000</v>
      </c>
      <c r="H74" s="43">
        <f t="shared" si="3"/>
        <v>104000</v>
      </c>
      <c r="I74" s="43">
        <f>'Roads, 2017'!J74</f>
        <v>12131</v>
      </c>
      <c r="J74" s="44">
        <f t="shared" si="4"/>
        <v>7279</v>
      </c>
      <c r="K74" s="70">
        <v>0.4</v>
      </c>
      <c r="L74" s="72">
        <f t="shared" si="5"/>
        <v>4852</v>
      </c>
    </row>
    <row r="75" spans="1:12" ht="15">
      <c r="A75" s="14">
        <v>71</v>
      </c>
      <c r="B75" s="10" t="s">
        <v>256</v>
      </c>
      <c r="C75" s="6" t="s">
        <v>209</v>
      </c>
      <c r="D75" s="14">
        <v>220</v>
      </c>
      <c r="E75" s="55">
        <v>4</v>
      </c>
      <c r="F75" s="14">
        <v>2009</v>
      </c>
      <c r="G75" s="43">
        <f>'Roads, 2013'!G75</f>
        <v>320000</v>
      </c>
      <c r="H75" s="43">
        <f t="shared" si="3"/>
        <v>128000</v>
      </c>
      <c r="I75" s="43">
        <f>'Roads, 2017'!J75</f>
        <v>14930</v>
      </c>
      <c r="J75" s="44">
        <f t="shared" si="4"/>
        <v>8958</v>
      </c>
      <c r="K75" s="70">
        <v>0.4</v>
      </c>
      <c r="L75" s="72">
        <f t="shared" si="5"/>
        <v>5972</v>
      </c>
    </row>
    <row r="76" spans="1:12" ht="15">
      <c r="A76" s="14">
        <v>72</v>
      </c>
      <c r="B76" s="10" t="s">
        <v>257</v>
      </c>
      <c r="C76" s="6" t="s">
        <v>190</v>
      </c>
      <c r="D76" s="14">
        <v>150</v>
      </c>
      <c r="E76" s="55">
        <v>3</v>
      </c>
      <c r="F76" s="14">
        <v>2009</v>
      </c>
      <c r="G76" s="43">
        <f>'Roads, 2013'!G76</f>
        <v>200000</v>
      </c>
      <c r="H76" s="43">
        <f t="shared" si="3"/>
        <v>80000</v>
      </c>
      <c r="I76" s="43">
        <f>'Roads, 2017'!J76</f>
        <v>9331</v>
      </c>
      <c r="J76" s="44">
        <f t="shared" si="4"/>
        <v>5599</v>
      </c>
      <c r="K76" s="70">
        <v>0.4</v>
      </c>
      <c r="L76" s="72">
        <f t="shared" si="5"/>
        <v>3732</v>
      </c>
    </row>
    <row r="77" spans="1:12" ht="15">
      <c r="A77" s="14">
        <v>73</v>
      </c>
      <c r="B77" s="10" t="s">
        <v>258</v>
      </c>
      <c r="C77" s="6" t="s">
        <v>209</v>
      </c>
      <c r="D77" s="14">
        <v>230</v>
      </c>
      <c r="E77" s="55">
        <v>4</v>
      </c>
      <c r="F77" s="14">
        <v>2009</v>
      </c>
      <c r="G77" s="43">
        <f>'Roads, 2013'!G77</f>
        <v>320000</v>
      </c>
      <c r="H77" s="43">
        <f t="shared" si="3"/>
        <v>128000</v>
      </c>
      <c r="I77" s="43">
        <f>'Roads, 2017'!J77</f>
        <v>14930</v>
      </c>
      <c r="J77" s="44">
        <f t="shared" si="4"/>
        <v>8958</v>
      </c>
      <c r="K77" s="70">
        <v>0.4</v>
      </c>
      <c r="L77" s="72">
        <f t="shared" si="5"/>
        <v>5972</v>
      </c>
    </row>
    <row r="78" spans="1:12" ht="15">
      <c r="A78" s="14">
        <v>74</v>
      </c>
      <c r="B78" s="10" t="s">
        <v>254</v>
      </c>
      <c r="C78" s="6" t="s">
        <v>190</v>
      </c>
      <c r="D78" s="14">
        <v>170</v>
      </c>
      <c r="E78" s="55">
        <v>4</v>
      </c>
      <c r="F78" s="14">
        <v>2009</v>
      </c>
      <c r="G78" s="43">
        <f>'Roads, 2013'!G78</f>
        <v>300000</v>
      </c>
      <c r="H78" s="43">
        <f t="shared" si="3"/>
        <v>120000</v>
      </c>
      <c r="I78" s="43">
        <f>'Roads, 2017'!J78</f>
        <v>13997</v>
      </c>
      <c r="J78" s="44">
        <f t="shared" si="4"/>
        <v>8398</v>
      </c>
      <c r="K78" s="70">
        <v>0.4</v>
      </c>
      <c r="L78" s="72">
        <f t="shared" si="5"/>
        <v>5599</v>
      </c>
    </row>
    <row r="79" spans="1:12" ht="15">
      <c r="A79" s="14">
        <v>75</v>
      </c>
      <c r="B79" s="10" t="s">
        <v>191</v>
      </c>
      <c r="C79" s="6" t="s">
        <v>209</v>
      </c>
      <c r="D79" s="14">
        <v>240</v>
      </c>
      <c r="E79" s="55">
        <v>4</v>
      </c>
      <c r="F79" s="14">
        <v>2009</v>
      </c>
      <c r="G79" s="43">
        <f>'Roads, 2013'!G79</f>
        <v>370000</v>
      </c>
      <c r="H79" s="43">
        <f t="shared" si="3"/>
        <v>148000</v>
      </c>
      <c r="I79" s="43">
        <f>'Roads, 2017'!J79</f>
        <v>17263</v>
      </c>
      <c r="J79" s="44">
        <f t="shared" si="4"/>
        <v>10358</v>
      </c>
      <c r="K79" s="70">
        <v>0.4</v>
      </c>
      <c r="L79" s="72">
        <f t="shared" si="5"/>
        <v>6905</v>
      </c>
    </row>
    <row r="80" spans="1:12" ht="15">
      <c r="A80" s="14">
        <v>76</v>
      </c>
      <c r="B80" s="10" t="s">
        <v>252</v>
      </c>
      <c r="C80" s="6" t="s">
        <v>190</v>
      </c>
      <c r="D80" s="14">
        <v>120</v>
      </c>
      <c r="E80" s="55">
        <v>4</v>
      </c>
      <c r="F80" s="14">
        <v>2010</v>
      </c>
      <c r="G80" s="43">
        <f>'Roads, 2013'!G80</f>
        <v>180000</v>
      </c>
      <c r="H80" s="43">
        <f t="shared" si="3"/>
        <v>72000</v>
      </c>
      <c r="I80" s="43">
        <f>'Roads, 2017'!J80</f>
        <v>8398</v>
      </c>
      <c r="J80" s="44">
        <f t="shared" si="4"/>
        <v>5039</v>
      </c>
      <c r="K80" s="70">
        <v>0.4</v>
      </c>
      <c r="L80" s="72">
        <f t="shared" si="5"/>
        <v>3359</v>
      </c>
    </row>
    <row r="81" spans="1:12" ht="15">
      <c r="A81" s="14">
        <v>77</v>
      </c>
      <c r="B81" s="10" t="s">
        <v>203</v>
      </c>
      <c r="C81" s="6" t="s">
        <v>190</v>
      </c>
      <c r="D81" s="14">
        <v>120</v>
      </c>
      <c r="E81" s="55">
        <v>4</v>
      </c>
      <c r="F81" s="14">
        <v>2010</v>
      </c>
      <c r="G81" s="43">
        <f>'Roads, 2013'!G81</f>
        <v>180000</v>
      </c>
      <c r="H81" s="43">
        <f t="shared" si="3"/>
        <v>72000</v>
      </c>
      <c r="I81" s="43">
        <f>'Roads, 2017'!J81</f>
        <v>8398</v>
      </c>
      <c r="J81" s="44">
        <f t="shared" si="4"/>
        <v>5039</v>
      </c>
      <c r="K81" s="70">
        <v>0.4</v>
      </c>
      <c r="L81" s="72">
        <f t="shared" si="5"/>
        <v>3359</v>
      </c>
    </row>
    <row r="82" spans="1:12" ht="15">
      <c r="A82" s="14">
        <v>78</v>
      </c>
      <c r="B82" s="10" t="s">
        <v>149</v>
      </c>
      <c r="C82" s="6" t="s">
        <v>190</v>
      </c>
      <c r="D82" s="14">
        <v>360</v>
      </c>
      <c r="E82" s="55">
        <v>3.6</v>
      </c>
      <c r="F82" s="14">
        <v>2010</v>
      </c>
      <c r="G82" s="43">
        <f>'Roads, 2013'!G82</f>
        <v>310000</v>
      </c>
      <c r="H82" s="43">
        <f t="shared" si="3"/>
        <v>124000</v>
      </c>
      <c r="I82" s="43">
        <f>'Roads, 2017'!J82</f>
        <v>14464</v>
      </c>
      <c r="J82" s="44">
        <f t="shared" si="4"/>
        <v>8678</v>
      </c>
      <c r="K82" s="70">
        <v>0.4</v>
      </c>
      <c r="L82" s="72">
        <f t="shared" si="5"/>
        <v>5786</v>
      </c>
    </row>
    <row r="83" spans="1:12" ht="15">
      <c r="A83" s="14">
        <v>79</v>
      </c>
      <c r="B83" s="10" t="s">
        <v>271</v>
      </c>
      <c r="C83" s="6" t="s">
        <v>190</v>
      </c>
      <c r="D83" s="14">
        <v>260</v>
      </c>
      <c r="E83" s="55">
        <v>3</v>
      </c>
      <c r="F83" s="14">
        <v>2010</v>
      </c>
      <c r="G83" s="43">
        <f>'Roads, 2013'!G83</f>
        <v>160000</v>
      </c>
      <c r="H83" s="43">
        <f t="shared" si="3"/>
        <v>64000</v>
      </c>
      <c r="I83" s="43">
        <f>'Roads, 2017'!J83</f>
        <v>7465</v>
      </c>
      <c r="J83" s="44">
        <f t="shared" si="4"/>
        <v>4479</v>
      </c>
      <c r="K83" s="70">
        <v>0.4</v>
      </c>
      <c r="L83" s="72">
        <f t="shared" si="5"/>
        <v>2986</v>
      </c>
    </row>
    <row r="84" spans="1:12" ht="15">
      <c r="A84" s="14">
        <v>80</v>
      </c>
      <c r="B84" s="10" t="s">
        <v>146</v>
      </c>
      <c r="C84" s="6" t="s">
        <v>190</v>
      </c>
      <c r="D84" s="14">
        <v>520</v>
      </c>
      <c r="E84" s="55">
        <v>3</v>
      </c>
      <c r="F84" s="14">
        <v>2010</v>
      </c>
      <c r="G84" s="43">
        <f>'Roads, 2013'!G84</f>
        <v>300000</v>
      </c>
      <c r="H84" s="43">
        <f t="shared" si="3"/>
        <v>120000</v>
      </c>
      <c r="I84" s="43">
        <f>'Roads, 2017'!J84</f>
        <v>13997</v>
      </c>
      <c r="J84" s="44">
        <f t="shared" si="4"/>
        <v>8398</v>
      </c>
      <c r="K84" s="70">
        <v>0.4</v>
      </c>
      <c r="L84" s="72">
        <f t="shared" si="5"/>
        <v>5599</v>
      </c>
    </row>
    <row r="85" spans="1:12" ht="15">
      <c r="A85" s="14">
        <v>81</v>
      </c>
      <c r="B85" s="10" t="s">
        <v>272</v>
      </c>
      <c r="C85" s="6" t="s">
        <v>190</v>
      </c>
      <c r="D85" s="14">
        <v>320</v>
      </c>
      <c r="E85" s="55">
        <v>3</v>
      </c>
      <c r="F85" s="14">
        <v>2010</v>
      </c>
      <c r="G85" s="43">
        <f>'Roads, 2013'!G85</f>
        <v>190000</v>
      </c>
      <c r="H85" s="43">
        <f t="shared" si="3"/>
        <v>76000</v>
      </c>
      <c r="I85" s="43">
        <f>'Roads, 2017'!J85</f>
        <v>8864</v>
      </c>
      <c r="J85" s="44">
        <f t="shared" si="4"/>
        <v>5318</v>
      </c>
      <c r="K85" s="70">
        <v>0.4</v>
      </c>
      <c r="L85" s="72">
        <f t="shared" si="5"/>
        <v>3546</v>
      </c>
    </row>
    <row r="86" spans="1:12" ht="15">
      <c r="A86" s="14">
        <v>82</v>
      </c>
      <c r="B86" s="10" t="s">
        <v>273</v>
      </c>
      <c r="C86" s="6" t="s">
        <v>190</v>
      </c>
      <c r="D86" s="14">
        <v>180</v>
      </c>
      <c r="E86" s="55">
        <v>3</v>
      </c>
      <c r="F86" s="14">
        <v>2010</v>
      </c>
      <c r="G86" s="43">
        <f>'Roads, 2013'!G86</f>
        <v>125000</v>
      </c>
      <c r="H86" s="43">
        <f t="shared" si="3"/>
        <v>50000</v>
      </c>
      <c r="I86" s="43">
        <f>'Roads, 2017'!J86</f>
        <v>5832</v>
      </c>
      <c r="J86" s="44">
        <f t="shared" si="4"/>
        <v>3499</v>
      </c>
      <c r="K86" s="70">
        <v>0.4</v>
      </c>
      <c r="L86" s="72">
        <f t="shared" si="5"/>
        <v>2333</v>
      </c>
    </row>
    <row r="87" spans="1:12" ht="15">
      <c r="A87" s="14">
        <v>83</v>
      </c>
      <c r="B87" s="10" t="s">
        <v>274</v>
      </c>
      <c r="C87" s="6" t="s">
        <v>190</v>
      </c>
      <c r="D87" s="14">
        <v>370</v>
      </c>
      <c r="E87" s="55">
        <v>3</v>
      </c>
      <c r="F87" s="14">
        <v>2010</v>
      </c>
      <c r="G87" s="43">
        <f>'Roads, 2013'!G87</f>
        <v>255000</v>
      </c>
      <c r="H87" s="43">
        <f t="shared" si="3"/>
        <v>102000</v>
      </c>
      <c r="I87" s="43">
        <f>'Roads, 2017'!J87</f>
        <v>11897</v>
      </c>
      <c r="J87" s="44">
        <f t="shared" si="4"/>
        <v>7138</v>
      </c>
      <c r="K87" s="70">
        <v>0.4</v>
      </c>
      <c r="L87" s="72">
        <f t="shared" si="5"/>
        <v>4759</v>
      </c>
    </row>
    <row r="88" spans="1:12" ht="15">
      <c r="A88" s="14">
        <v>84</v>
      </c>
      <c r="B88" s="10" t="s">
        <v>275</v>
      </c>
      <c r="C88" s="6" t="s">
        <v>190</v>
      </c>
      <c r="D88" s="14">
        <v>260</v>
      </c>
      <c r="E88" s="55">
        <v>3</v>
      </c>
      <c r="F88" s="14">
        <v>2010</v>
      </c>
      <c r="G88" s="43">
        <f>'Roads, 2013'!G88</f>
        <v>160000</v>
      </c>
      <c r="H88" s="43">
        <f t="shared" si="3"/>
        <v>64000</v>
      </c>
      <c r="I88" s="43">
        <f>'Roads, 2017'!J88</f>
        <v>7465</v>
      </c>
      <c r="J88" s="44">
        <f t="shared" si="4"/>
        <v>4479</v>
      </c>
      <c r="K88" s="70">
        <v>0.4</v>
      </c>
      <c r="L88" s="72">
        <f t="shared" si="5"/>
        <v>2986</v>
      </c>
    </row>
    <row r="89" spans="1:12" ht="15">
      <c r="A89" s="14">
        <v>85</v>
      </c>
      <c r="B89" s="10" t="s">
        <v>264</v>
      </c>
      <c r="C89" s="6" t="s">
        <v>190</v>
      </c>
      <c r="D89" s="14">
        <v>280</v>
      </c>
      <c r="E89" s="55">
        <v>3</v>
      </c>
      <c r="F89" s="14">
        <v>2010</v>
      </c>
      <c r="G89" s="43">
        <f>'Roads, 2013'!G89</f>
        <v>195000</v>
      </c>
      <c r="H89" s="43">
        <f t="shared" si="3"/>
        <v>78000</v>
      </c>
      <c r="I89" s="43">
        <f>'Roads, 2017'!J89</f>
        <v>9098</v>
      </c>
      <c r="J89" s="44">
        <f t="shared" si="4"/>
        <v>5459</v>
      </c>
      <c r="K89" s="70">
        <v>0.4</v>
      </c>
      <c r="L89" s="72">
        <f t="shared" si="5"/>
        <v>3639</v>
      </c>
    </row>
    <row r="90" spans="1:12" ht="15">
      <c r="A90" s="14">
        <v>86</v>
      </c>
      <c r="B90" s="10" t="s">
        <v>148</v>
      </c>
      <c r="C90" s="6" t="s">
        <v>190</v>
      </c>
      <c r="D90" s="14">
        <v>430</v>
      </c>
      <c r="E90" s="55">
        <v>3.6</v>
      </c>
      <c r="F90" s="14">
        <v>2010</v>
      </c>
      <c r="G90" s="43">
        <f>'Roads, 2013'!G90</f>
        <v>290000</v>
      </c>
      <c r="H90" s="43">
        <f t="shared" si="3"/>
        <v>116000</v>
      </c>
      <c r="I90" s="43">
        <f>'Roads, 2017'!J90</f>
        <v>13530</v>
      </c>
      <c r="J90" s="44">
        <f t="shared" si="4"/>
        <v>8118</v>
      </c>
      <c r="K90" s="70">
        <v>0.4</v>
      </c>
      <c r="L90" s="72">
        <f t="shared" si="5"/>
        <v>5412</v>
      </c>
    </row>
    <row r="91" spans="1:12" ht="16.5" customHeight="1">
      <c r="A91" s="14">
        <v>87</v>
      </c>
      <c r="B91" s="10" t="s">
        <v>276</v>
      </c>
      <c r="C91" s="6" t="s">
        <v>190</v>
      </c>
      <c r="D91" s="14">
        <v>120</v>
      </c>
      <c r="E91" s="55">
        <v>3</v>
      </c>
      <c r="F91" s="14">
        <v>2010</v>
      </c>
      <c r="G91" s="43">
        <f>'Roads, 2013'!G91</f>
        <v>90000</v>
      </c>
      <c r="H91" s="43">
        <f t="shared" si="3"/>
        <v>36000</v>
      </c>
      <c r="I91" s="43">
        <f>'Roads, 2017'!J91</f>
        <v>4199</v>
      </c>
      <c r="J91" s="44">
        <f t="shared" si="4"/>
        <v>2519</v>
      </c>
      <c r="K91" s="70">
        <v>0.4</v>
      </c>
      <c r="L91" s="72">
        <f t="shared" si="5"/>
        <v>1680</v>
      </c>
    </row>
    <row r="92" spans="1:12" ht="15">
      <c r="A92" s="14">
        <v>88</v>
      </c>
      <c r="B92" s="10" t="s">
        <v>277</v>
      </c>
      <c r="C92" s="6" t="s">
        <v>190</v>
      </c>
      <c r="D92" s="14">
        <v>110</v>
      </c>
      <c r="E92" s="55">
        <v>3</v>
      </c>
      <c r="F92" s="14">
        <v>2010</v>
      </c>
      <c r="G92" s="43">
        <f>'Roads, 2013'!G92</f>
        <v>75000</v>
      </c>
      <c r="H92" s="43">
        <f t="shared" si="3"/>
        <v>30000</v>
      </c>
      <c r="I92" s="43">
        <f>'Roads, 2017'!J92</f>
        <v>3499</v>
      </c>
      <c r="J92" s="44">
        <f t="shared" si="4"/>
        <v>2099</v>
      </c>
      <c r="K92" s="70">
        <v>0.4</v>
      </c>
      <c r="L92" s="72">
        <f t="shared" si="5"/>
        <v>1400</v>
      </c>
    </row>
    <row r="93" spans="1:12" ht="15">
      <c r="A93" s="14">
        <v>89</v>
      </c>
      <c r="B93" s="10" t="s">
        <v>278</v>
      </c>
      <c r="C93" s="6" t="s">
        <v>209</v>
      </c>
      <c r="D93" s="14">
        <v>90</v>
      </c>
      <c r="E93" s="55">
        <v>3</v>
      </c>
      <c r="F93" s="14">
        <v>2010</v>
      </c>
      <c r="G93" s="43">
        <f>'Roads, 2013'!G93</f>
        <v>70000</v>
      </c>
      <c r="H93" s="43">
        <f t="shared" si="3"/>
        <v>28000</v>
      </c>
      <c r="I93" s="43">
        <f>'Roads, 2017'!J93</f>
        <v>3266</v>
      </c>
      <c r="J93" s="44">
        <f t="shared" si="4"/>
        <v>1960</v>
      </c>
      <c r="K93" s="70">
        <v>0.4</v>
      </c>
      <c r="L93" s="72">
        <f t="shared" si="5"/>
        <v>1306</v>
      </c>
    </row>
    <row r="94" spans="1:12" ht="15.75">
      <c r="A94" s="14">
        <v>90</v>
      </c>
      <c r="B94" s="17" t="s">
        <v>226</v>
      </c>
      <c r="C94" s="6" t="s">
        <v>190</v>
      </c>
      <c r="D94" s="18">
        <v>593</v>
      </c>
      <c r="E94" s="68">
        <v>4.5</v>
      </c>
      <c r="F94" s="19">
        <v>2010</v>
      </c>
      <c r="G94" s="43">
        <f>'Roads, 2013'!G94</f>
        <v>2390000</v>
      </c>
      <c r="H94" s="43">
        <f t="shared" si="3"/>
        <v>956000</v>
      </c>
      <c r="I94" s="43">
        <f>'Roads, 2017'!J94</f>
        <v>111508</v>
      </c>
      <c r="J94" s="44">
        <f t="shared" si="4"/>
        <v>66905</v>
      </c>
      <c r="K94" s="70">
        <v>0.4</v>
      </c>
      <c r="L94" s="72">
        <f t="shared" si="5"/>
        <v>44603</v>
      </c>
    </row>
    <row r="95" spans="1:12" ht="15.75">
      <c r="A95" s="14">
        <v>91</v>
      </c>
      <c r="B95" s="17" t="s">
        <v>286</v>
      </c>
      <c r="C95" s="6" t="s">
        <v>190</v>
      </c>
      <c r="D95" s="18">
        <v>945</v>
      </c>
      <c r="E95" s="68">
        <v>4.5</v>
      </c>
      <c r="F95" s="19">
        <v>2010</v>
      </c>
      <c r="G95" s="43">
        <f>'Roads, 2013'!G95</f>
        <v>2510000</v>
      </c>
      <c r="H95" s="43">
        <f t="shared" si="3"/>
        <v>1004000</v>
      </c>
      <c r="I95" s="43">
        <f>'Roads, 2017'!J95</f>
        <v>117107</v>
      </c>
      <c r="J95" s="44">
        <f t="shared" si="4"/>
        <v>70264</v>
      </c>
      <c r="K95" s="70">
        <v>0.4</v>
      </c>
      <c r="L95" s="72">
        <f t="shared" si="5"/>
        <v>46843</v>
      </c>
    </row>
    <row r="96" spans="1:12" ht="15.75">
      <c r="A96" s="14">
        <v>92</v>
      </c>
      <c r="B96" s="17" t="s">
        <v>203</v>
      </c>
      <c r="C96" s="6" t="s">
        <v>190</v>
      </c>
      <c r="D96" s="18">
        <v>550</v>
      </c>
      <c r="E96" s="68">
        <v>4.5</v>
      </c>
      <c r="F96" s="19">
        <v>2010</v>
      </c>
      <c r="G96" s="43">
        <f>'Roads, 2013'!G96</f>
        <v>2830000</v>
      </c>
      <c r="H96" s="43">
        <f t="shared" si="3"/>
        <v>1132000</v>
      </c>
      <c r="I96" s="43">
        <f>'Roads, 2017'!J96</f>
        <v>132037</v>
      </c>
      <c r="J96" s="44">
        <f t="shared" si="4"/>
        <v>79222</v>
      </c>
      <c r="K96" s="70">
        <v>0.4</v>
      </c>
      <c r="L96" s="72">
        <f t="shared" si="5"/>
        <v>52815</v>
      </c>
    </row>
    <row r="97" spans="1:12" ht="15.75">
      <c r="A97" s="14">
        <v>93</v>
      </c>
      <c r="B97" s="17" t="s">
        <v>147</v>
      </c>
      <c r="C97" s="6" t="s">
        <v>190</v>
      </c>
      <c r="D97" s="18">
        <v>997</v>
      </c>
      <c r="E97" s="68">
        <v>4.5</v>
      </c>
      <c r="F97" s="19">
        <v>2010</v>
      </c>
      <c r="G97" s="43">
        <f>'Roads, 2013'!G97</f>
        <v>2570000</v>
      </c>
      <c r="H97" s="43">
        <f t="shared" si="3"/>
        <v>1028000</v>
      </c>
      <c r="I97" s="43">
        <f>'Roads, 2017'!J97</f>
        <v>119906</v>
      </c>
      <c r="J97" s="44">
        <f t="shared" si="4"/>
        <v>71944</v>
      </c>
      <c r="K97" s="70">
        <v>0.4</v>
      </c>
      <c r="L97" s="72">
        <f t="shared" si="5"/>
        <v>47962</v>
      </c>
    </row>
    <row r="98" spans="1:12" ht="15.75">
      <c r="A98" s="14">
        <v>94</v>
      </c>
      <c r="B98" s="17" t="s">
        <v>191</v>
      </c>
      <c r="C98" s="6" t="s">
        <v>190</v>
      </c>
      <c r="D98" s="18">
        <v>625</v>
      </c>
      <c r="E98" s="68">
        <v>4.5</v>
      </c>
      <c r="F98" s="19">
        <v>2010</v>
      </c>
      <c r="G98" s="43">
        <f>'Roads, 2013'!G98</f>
        <v>1610000</v>
      </c>
      <c r="H98" s="43">
        <f t="shared" si="3"/>
        <v>644000</v>
      </c>
      <c r="I98" s="43">
        <f>'Roads, 2017'!J98</f>
        <v>75116</v>
      </c>
      <c r="J98" s="44">
        <f t="shared" si="4"/>
        <v>45070</v>
      </c>
      <c r="K98" s="70">
        <v>0.4</v>
      </c>
      <c r="L98" s="72">
        <f t="shared" si="5"/>
        <v>30046</v>
      </c>
    </row>
    <row r="99" spans="1:12" ht="15.75">
      <c r="A99" s="14">
        <v>95</v>
      </c>
      <c r="B99" s="17" t="s">
        <v>287</v>
      </c>
      <c r="C99" s="6" t="s">
        <v>190</v>
      </c>
      <c r="D99" s="18">
        <v>460</v>
      </c>
      <c r="E99" s="68">
        <v>4.5</v>
      </c>
      <c r="F99" s="19">
        <v>2010</v>
      </c>
      <c r="G99" s="43">
        <f>'Roads, 2013'!G99</f>
        <v>1830000</v>
      </c>
      <c r="H99" s="43">
        <f t="shared" si="3"/>
        <v>732000</v>
      </c>
      <c r="I99" s="43">
        <f>'Roads, 2017'!J99</f>
        <v>85381</v>
      </c>
      <c r="J99" s="44">
        <f t="shared" si="4"/>
        <v>51229</v>
      </c>
      <c r="K99" s="70">
        <v>0.4</v>
      </c>
      <c r="L99" s="72">
        <f t="shared" si="5"/>
        <v>34152</v>
      </c>
    </row>
    <row r="100" spans="1:12" ht="15.75">
      <c r="A100" s="14">
        <v>96</v>
      </c>
      <c r="B100" s="23" t="s">
        <v>196</v>
      </c>
      <c r="C100" s="24" t="s">
        <v>190</v>
      </c>
      <c r="D100" s="25">
        <v>1.265</v>
      </c>
      <c r="E100" s="68">
        <v>4.5</v>
      </c>
      <c r="F100" s="19">
        <v>2010</v>
      </c>
      <c r="G100" s="43">
        <f>'Roads, 2013'!G100</f>
        <v>3570000</v>
      </c>
      <c r="H100" s="43">
        <f t="shared" si="3"/>
        <v>1428000</v>
      </c>
      <c r="I100" s="43">
        <f>'Roads, 2017'!J100</f>
        <v>166562</v>
      </c>
      <c r="J100" s="44">
        <f t="shared" si="4"/>
        <v>99937</v>
      </c>
      <c r="K100" s="70">
        <v>0.4</v>
      </c>
      <c r="L100" s="72">
        <f t="shared" si="5"/>
        <v>66625</v>
      </c>
    </row>
    <row r="101" spans="1:12" ht="15.75">
      <c r="A101" s="14">
        <v>97</v>
      </c>
      <c r="B101" s="23" t="s">
        <v>288</v>
      </c>
      <c r="C101" s="24" t="s">
        <v>190</v>
      </c>
      <c r="D101" s="18">
        <v>464</v>
      </c>
      <c r="E101" s="68">
        <v>4.5</v>
      </c>
      <c r="F101" s="19">
        <v>2010</v>
      </c>
      <c r="G101" s="43">
        <f>'Roads, 2013'!G101</f>
        <v>1210000</v>
      </c>
      <c r="H101" s="43">
        <f t="shared" si="3"/>
        <v>484000</v>
      </c>
      <c r="I101" s="43">
        <f>'Roads, 2017'!J101</f>
        <v>56454</v>
      </c>
      <c r="J101" s="44">
        <f t="shared" si="4"/>
        <v>33872</v>
      </c>
      <c r="K101" s="70">
        <v>0.4</v>
      </c>
      <c r="L101" s="72">
        <f t="shared" si="5"/>
        <v>22582</v>
      </c>
    </row>
    <row r="102" spans="1:12" ht="15.75">
      <c r="A102" s="14">
        <v>98</v>
      </c>
      <c r="B102" s="23" t="s">
        <v>291</v>
      </c>
      <c r="C102" s="24" t="s">
        <v>190</v>
      </c>
      <c r="D102" s="18">
        <v>515</v>
      </c>
      <c r="E102" s="68">
        <v>4.5</v>
      </c>
      <c r="F102" s="19">
        <v>2010</v>
      </c>
      <c r="G102" s="43">
        <f>'Roads, 2013'!G102</f>
        <v>1440000</v>
      </c>
      <c r="H102" s="43">
        <f t="shared" si="3"/>
        <v>576000</v>
      </c>
      <c r="I102" s="43">
        <f>'Roads, 2017'!J102</f>
        <v>67184</v>
      </c>
      <c r="J102" s="44">
        <f t="shared" si="4"/>
        <v>40310</v>
      </c>
      <c r="K102" s="70">
        <v>0.4</v>
      </c>
      <c r="L102" s="72">
        <f t="shared" si="5"/>
        <v>26874</v>
      </c>
    </row>
    <row r="103" spans="1:12" s="35" customFormat="1" ht="15">
      <c r="A103" s="14">
        <v>99</v>
      </c>
      <c r="B103" s="15" t="s">
        <v>423</v>
      </c>
      <c r="C103" s="6" t="s">
        <v>190</v>
      </c>
      <c r="D103" s="14">
        <v>2700</v>
      </c>
      <c r="E103" s="55">
        <v>4.5</v>
      </c>
      <c r="F103" s="14">
        <v>2011</v>
      </c>
      <c r="G103" s="43">
        <f>'Roads, 2013'!G103</f>
        <v>3700000</v>
      </c>
      <c r="H103" s="43">
        <f t="shared" si="3"/>
        <v>1480000</v>
      </c>
      <c r="I103" s="43">
        <f>'Roads, 2017'!J103</f>
        <v>172627</v>
      </c>
      <c r="J103" s="44">
        <f t="shared" si="4"/>
        <v>103576</v>
      </c>
      <c r="K103" s="70">
        <v>0.4</v>
      </c>
      <c r="L103" s="72">
        <f t="shared" si="5"/>
        <v>69051</v>
      </c>
    </row>
    <row r="104" spans="1:12" s="35" customFormat="1" ht="16.5" customHeight="1">
      <c r="A104" s="14">
        <v>100</v>
      </c>
      <c r="B104" s="6" t="s">
        <v>424</v>
      </c>
      <c r="C104" s="6" t="s">
        <v>190</v>
      </c>
      <c r="D104" s="14">
        <v>1000</v>
      </c>
      <c r="E104" s="55">
        <v>3.6</v>
      </c>
      <c r="F104" s="14">
        <v>2011</v>
      </c>
      <c r="G104" s="43">
        <f>'Roads, 2013'!G104</f>
        <v>1000000</v>
      </c>
      <c r="H104" s="43">
        <f t="shared" si="3"/>
        <v>400000</v>
      </c>
      <c r="I104" s="43">
        <f>'Roads, 2017'!J104</f>
        <v>46656</v>
      </c>
      <c r="J104" s="44">
        <f t="shared" si="4"/>
        <v>27994</v>
      </c>
      <c r="K104" s="70">
        <v>0.4</v>
      </c>
      <c r="L104" s="72">
        <f t="shared" si="5"/>
        <v>18662</v>
      </c>
    </row>
    <row r="105" spans="1:12" s="35" customFormat="1" ht="16.5" customHeight="1">
      <c r="A105" s="14">
        <v>101</v>
      </c>
      <c r="B105" s="15" t="s">
        <v>562</v>
      </c>
      <c r="C105" s="6" t="s">
        <v>190</v>
      </c>
      <c r="D105" s="14">
        <v>160</v>
      </c>
      <c r="E105" s="55">
        <v>3</v>
      </c>
      <c r="F105" s="14">
        <v>2016</v>
      </c>
      <c r="G105" s="43">
        <v>220000</v>
      </c>
      <c r="H105" s="43">
        <f t="shared" si="3"/>
        <v>88000</v>
      </c>
      <c r="I105" s="43">
        <f>'Roads, 2017'!J105</f>
        <v>47520</v>
      </c>
      <c r="J105" s="44">
        <f t="shared" si="4"/>
        <v>28512</v>
      </c>
      <c r="K105" s="70">
        <v>0.4</v>
      </c>
      <c r="L105" s="72">
        <f t="shared" si="5"/>
        <v>19008</v>
      </c>
    </row>
    <row r="106" spans="1:12" s="35" customFormat="1" ht="16.5" customHeight="1">
      <c r="A106" s="14">
        <v>102</v>
      </c>
      <c r="B106" s="15" t="s">
        <v>243</v>
      </c>
      <c r="C106" s="6" t="s">
        <v>190</v>
      </c>
      <c r="D106" s="14">
        <v>160</v>
      </c>
      <c r="E106" s="55">
        <v>3</v>
      </c>
      <c r="F106" s="14">
        <v>2016</v>
      </c>
      <c r="G106" s="43">
        <v>220000</v>
      </c>
      <c r="H106" s="43">
        <f t="shared" si="3"/>
        <v>88000</v>
      </c>
      <c r="I106" s="43">
        <f>'Roads, 2017'!J106</f>
        <v>47520</v>
      </c>
      <c r="J106" s="44">
        <f t="shared" si="4"/>
        <v>28512</v>
      </c>
      <c r="K106" s="70">
        <v>0.4</v>
      </c>
      <c r="L106" s="72">
        <f t="shared" si="5"/>
        <v>19008</v>
      </c>
    </row>
    <row r="107" spans="1:12" s="35" customFormat="1" ht="16.5" customHeight="1">
      <c r="A107" s="14">
        <v>103</v>
      </c>
      <c r="B107" s="15" t="s">
        <v>563</v>
      </c>
      <c r="C107" s="6" t="s">
        <v>190</v>
      </c>
      <c r="D107" s="14">
        <v>3290</v>
      </c>
      <c r="E107" s="55">
        <v>4</v>
      </c>
      <c r="F107" s="14">
        <v>2016</v>
      </c>
      <c r="G107" s="43">
        <v>15000000</v>
      </c>
      <c r="H107" s="43">
        <f t="shared" si="3"/>
        <v>6000000</v>
      </c>
      <c r="I107" s="43">
        <f>'Roads, 2017'!J107</f>
        <v>3240000</v>
      </c>
      <c r="J107" s="44">
        <f t="shared" si="4"/>
        <v>1944000</v>
      </c>
      <c r="K107" s="70">
        <v>0.4</v>
      </c>
      <c r="L107" s="72">
        <f t="shared" si="5"/>
        <v>1296000</v>
      </c>
    </row>
    <row r="108" spans="1:12" s="35" customFormat="1" ht="16.5" customHeight="1">
      <c r="A108" s="14">
        <v>104</v>
      </c>
      <c r="B108" s="15" t="s">
        <v>568</v>
      </c>
      <c r="C108" s="6" t="s">
        <v>190</v>
      </c>
      <c r="D108" s="14">
        <v>600</v>
      </c>
      <c r="E108" s="55">
        <v>3</v>
      </c>
      <c r="F108" s="14">
        <v>2016</v>
      </c>
      <c r="G108" s="43">
        <v>735000</v>
      </c>
      <c r="H108" s="43">
        <f t="shared" si="3"/>
        <v>294000</v>
      </c>
      <c r="I108" s="43">
        <f>'Roads, 2017'!J108</f>
        <v>158760</v>
      </c>
      <c r="J108" s="44">
        <f t="shared" si="4"/>
        <v>95256</v>
      </c>
      <c r="K108" s="70">
        <v>0.4</v>
      </c>
      <c r="L108" s="72">
        <f t="shared" si="5"/>
        <v>63504</v>
      </c>
    </row>
    <row r="109" spans="1:12" s="35" customFormat="1" ht="16.5" customHeight="1">
      <c r="A109" s="14">
        <v>105</v>
      </c>
      <c r="B109" s="15" t="s">
        <v>569</v>
      </c>
      <c r="C109" s="6" t="s">
        <v>190</v>
      </c>
      <c r="D109" s="14">
        <v>130</v>
      </c>
      <c r="E109" s="55">
        <v>3.4</v>
      </c>
      <c r="F109" s="14">
        <v>2016</v>
      </c>
      <c r="G109" s="43">
        <v>160000</v>
      </c>
      <c r="H109" s="43">
        <f t="shared" si="3"/>
        <v>64000</v>
      </c>
      <c r="I109" s="43">
        <f>'Roads, 2017'!J109</f>
        <v>34560</v>
      </c>
      <c r="J109" s="44">
        <f t="shared" si="4"/>
        <v>20736</v>
      </c>
      <c r="K109" s="70">
        <v>0.4</v>
      </c>
      <c r="L109" s="72">
        <f t="shared" si="5"/>
        <v>13824</v>
      </c>
    </row>
    <row r="110" spans="1:12" s="35" customFormat="1" ht="16.5" customHeight="1">
      <c r="A110" s="14">
        <v>106</v>
      </c>
      <c r="B110" s="15" t="s">
        <v>570</v>
      </c>
      <c r="C110" s="6" t="s">
        <v>190</v>
      </c>
      <c r="D110" s="14">
        <v>160</v>
      </c>
      <c r="E110" s="55">
        <v>3</v>
      </c>
      <c r="F110" s="14">
        <v>2016</v>
      </c>
      <c r="G110" s="43">
        <v>190000</v>
      </c>
      <c r="H110" s="43">
        <f t="shared" si="3"/>
        <v>76000</v>
      </c>
      <c r="I110" s="43">
        <f>'Roads, 2017'!J110</f>
        <v>41040</v>
      </c>
      <c r="J110" s="44">
        <f t="shared" si="4"/>
        <v>24624</v>
      </c>
      <c r="K110" s="70">
        <v>0.4</v>
      </c>
      <c r="L110" s="72">
        <f t="shared" si="5"/>
        <v>16416</v>
      </c>
    </row>
    <row r="111" spans="1:12" s="35" customFormat="1" ht="16.5" customHeight="1">
      <c r="A111" s="14">
        <v>107</v>
      </c>
      <c r="B111" s="15" t="s">
        <v>571</v>
      </c>
      <c r="C111" s="6" t="s">
        <v>190</v>
      </c>
      <c r="D111" s="14">
        <v>120</v>
      </c>
      <c r="E111" s="55">
        <v>3</v>
      </c>
      <c r="F111" s="14">
        <v>2016</v>
      </c>
      <c r="G111" s="43">
        <v>150000</v>
      </c>
      <c r="H111" s="43">
        <f t="shared" si="3"/>
        <v>60000</v>
      </c>
      <c r="I111" s="43">
        <f>'Roads, 2017'!J111</f>
        <v>32400</v>
      </c>
      <c r="J111" s="44">
        <f t="shared" si="4"/>
        <v>19440</v>
      </c>
      <c r="K111" s="70">
        <v>0.4</v>
      </c>
      <c r="L111" s="72">
        <f t="shared" si="5"/>
        <v>12960</v>
      </c>
    </row>
    <row r="112" spans="1:12" s="35" customFormat="1" ht="16.5" customHeight="1">
      <c r="A112" s="14">
        <v>108</v>
      </c>
      <c r="B112" s="15" t="s">
        <v>241</v>
      </c>
      <c r="C112" s="6" t="s">
        <v>190</v>
      </c>
      <c r="D112" s="14">
        <v>300</v>
      </c>
      <c r="E112" s="55">
        <v>3</v>
      </c>
      <c r="F112" s="14">
        <v>2016</v>
      </c>
      <c r="G112" s="43">
        <v>750000</v>
      </c>
      <c r="H112" s="43">
        <f t="shared" si="3"/>
        <v>300000</v>
      </c>
      <c r="I112" s="43">
        <f>'Roads, 2017'!J112</f>
        <v>162000</v>
      </c>
      <c r="J112" s="44">
        <f t="shared" si="4"/>
        <v>97200</v>
      </c>
      <c r="K112" s="70">
        <v>0.4</v>
      </c>
      <c r="L112" s="72">
        <f t="shared" si="5"/>
        <v>64800</v>
      </c>
    </row>
    <row r="113" spans="1:12" s="35" customFormat="1" ht="16.5" customHeight="1">
      <c r="A113" s="14">
        <v>109</v>
      </c>
      <c r="B113" s="15" t="s">
        <v>240</v>
      </c>
      <c r="C113" s="6" t="s">
        <v>190</v>
      </c>
      <c r="D113" s="14">
        <v>200</v>
      </c>
      <c r="E113" s="55">
        <v>3</v>
      </c>
      <c r="F113" s="14">
        <v>2016</v>
      </c>
      <c r="G113" s="43">
        <v>260000</v>
      </c>
      <c r="H113" s="43">
        <f t="shared" si="3"/>
        <v>104000</v>
      </c>
      <c r="I113" s="43">
        <f>'Roads, 2017'!J113</f>
        <v>56160</v>
      </c>
      <c r="J113" s="44">
        <f t="shared" si="4"/>
        <v>33696</v>
      </c>
      <c r="K113" s="70">
        <v>0.4</v>
      </c>
      <c r="L113" s="72">
        <f t="shared" si="5"/>
        <v>22464</v>
      </c>
    </row>
    <row r="114" spans="1:12" s="35" customFormat="1" ht="16.5" customHeight="1">
      <c r="A114" s="14">
        <v>110</v>
      </c>
      <c r="B114" s="15" t="s">
        <v>572</v>
      </c>
      <c r="C114" s="6" t="s">
        <v>190</v>
      </c>
      <c r="D114" s="14">
        <v>220</v>
      </c>
      <c r="E114" s="55">
        <v>3</v>
      </c>
      <c r="F114" s="14">
        <v>2016</v>
      </c>
      <c r="G114" s="43">
        <v>280000</v>
      </c>
      <c r="H114" s="43">
        <f t="shared" si="3"/>
        <v>112000</v>
      </c>
      <c r="I114" s="43">
        <f>'Roads, 2017'!J114</f>
        <v>60480</v>
      </c>
      <c r="J114" s="44">
        <f t="shared" si="4"/>
        <v>36288</v>
      </c>
      <c r="K114" s="70">
        <v>0.4</v>
      </c>
      <c r="L114" s="72">
        <f t="shared" si="5"/>
        <v>24192</v>
      </c>
    </row>
    <row r="115" spans="1:12" s="35" customFormat="1" ht="16.5" customHeight="1">
      <c r="A115" s="14">
        <v>111</v>
      </c>
      <c r="B115" s="15" t="s">
        <v>290</v>
      </c>
      <c r="C115" s="6" t="s">
        <v>190</v>
      </c>
      <c r="D115" s="14">
        <v>140</v>
      </c>
      <c r="E115" s="55">
        <v>3</v>
      </c>
      <c r="F115" s="14">
        <v>2016</v>
      </c>
      <c r="G115" s="43">
        <v>150000</v>
      </c>
      <c r="H115" s="43">
        <f t="shared" si="3"/>
        <v>60000</v>
      </c>
      <c r="I115" s="43">
        <f>'Roads, 2017'!J115</f>
        <v>32400</v>
      </c>
      <c r="J115" s="44">
        <f t="shared" si="4"/>
        <v>19440</v>
      </c>
      <c r="K115" s="70">
        <v>0.4</v>
      </c>
      <c r="L115" s="72">
        <f t="shared" si="5"/>
        <v>12960</v>
      </c>
    </row>
    <row r="116" spans="1:12" s="35" customFormat="1" ht="16.5" customHeight="1">
      <c r="A116" s="14">
        <v>112</v>
      </c>
      <c r="B116" s="15" t="s">
        <v>573</v>
      </c>
      <c r="C116" s="6" t="s">
        <v>190</v>
      </c>
      <c r="D116" s="14">
        <v>250</v>
      </c>
      <c r="E116" s="55">
        <v>3</v>
      </c>
      <c r="F116" s="14">
        <v>2016</v>
      </c>
      <c r="G116" s="43">
        <v>225000</v>
      </c>
      <c r="H116" s="43">
        <f t="shared" si="3"/>
        <v>90000</v>
      </c>
      <c r="I116" s="43">
        <f>'Roads, 2017'!J116</f>
        <v>48600</v>
      </c>
      <c r="J116" s="44">
        <f t="shared" si="4"/>
        <v>29160</v>
      </c>
      <c r="K116" s="70">
        <v>0.4</v>
      </c>
      <c r="L116" s="72">
        <f t="shared" si="5"/>
        <v>19440</v>
      </c>
    </row>
    <row r="117" spans="1:12" s="35" customFormat="1" ht="16.5" customHeight="1">
      <c r="A117" s="14">
        <v>113</v>
      </c>
      <c r="B117" s="15" t="s">
        <v>574</v>
      </c>
      <c r="C117" s="6" t="s">
        <v>190</v>
      </c>
      <c r="D117" s="14">
        <v>180</v>
      </c>
      <c r="E117" s="55">
        <v>4</v>
      </c>
      <c r="F117" s="14">
        <v>2016</v>
      </c>
      <c r="G117" s="43">
        <v>200000</v>
      </c>
      <c r="H117" s="43">
        <f t="shared" si="3"/>
        <v>80000</v>
      </c>
      <c r="I117" s="43">
        <f>'Roads, 2017'!J117</f>
        <v>43200</v>
      </c>
      <c r="J117" s="44">
        <f t="shared" si="4"/>
        <v>25920</v>
      </c>
      <c r="K117" s="70">
        <v>0.4</v>
      </c>
      <c r="L117" s="72">
        <f t="shared" si="5"/>
        <v>17280</v>
      </c>
    </row>
    <row r="118" spans="1:12" s="35" customFormat="1" ht="16.5" customHeight="1">
      <c r="A118" s="14">
        <v>114</v>
      </c>
      <c r="B118" s="15" t="s">
        <v>575</v>
      </c>
      <c r="C118" s="6" t="s">
        <v>190</v>
      </c>
      <c r="D118" s="14">
        <v>320</v>
      </c>
      <c r="E118" s="55">
        <v>4</v>
      </c>
      <c r="F118" s="14">
        <v>2016</v>
      </c>
      <c r="G118" s="43">
        <v>580000</v>
      </c>
      <c r="H118" s="43">
        <f t="shared" si="3"/>
        <v>232000</v>
      </c>
      <c r="I118" s="43">
        <f>'Roads, 2017'!J118</f>
        <v>125280</v>
      </c>
      <c r="J118" s="44">
        <f t="shared" si="4"/>
        <v>75168</v>
      </c>
      <c r="K118" s="70">
        <v>0.4</v>
      </c>
      <c r="L118" s="72">
        <f t="shared" si="5"/>
        <v>50112</v>
      </c>
    </row>
    <row r="119" spans="1:12" s="35" customFormat="1" ht="16.5" customHeight="1">
      <c r="A119" s="14">
        <v>115</v>
      </c>
      <c r="B119" s="15" t="s">
        <v>576</v>
      </c>
      <c r="C119" s="6" t="s">
        <v>190</v>
      </c>
      <c r="D119" s="14">
        <v>145</v>
      </c>
      <c r="E119" s="55">
        <v>4</v>
      </c>
      <c r="F119" s="14">
        <v>2016</v>
      </c>
      <c r="G119" s="43">
        <v>180000</v>
      </c>
      <c r="H119" s="43">
        <f t="shared" si="3"/>
        <v>72000</v>
      </c>
      <c r="I119" s="43">
        <f>'Roads, 2017'!J119</f>
        <v>38880</v>
      </c>
      <c r="J119" s="44">
        <f t="shared" si="4"/>
        <v>23328</v>
      </c>
      <c r="K119" s="70">
        <v>0.4</v>
      </c>
      <c r="L119" s="72">
        <f t="shared" si="5"/>
        <v>15552</v>
      </c>
    </row>
    <row r="120" spans="1:12" s="35" customFormat="1" ht="16.5" customHeight="1">
      <c r="A120" s="14">
        <v>116</v>
      </c>
      <c r="B120" s="15" t="s">
        <v>164</v>
      </c>
      <c r="C120" s="6" t="s">
        <v>190</v>
      </c>
      <c r="D120" s="14">
        <v>150</v>
      </c>
      <c r="E120" s="55">
        <v>3</v>
      </c>
      <c r="F120" s="14">
        <v>2016</v>
      </c>
      <c r="G120" s="43">
        <v>180000</v>
      </c>
      <c r="H120" s="43">
        <f t="shared" si="3"/>
        <v>72000</v>
      </c>
      <c r="I120" s="43">
        <f>'Roads, 2017'!J120</f>
        <v>38880</v>
      </c>
      <c r="J120" s="44">
        <f t="shared" si="4"/>
        <v>23328</v>
      </c>
      <c r="K120" s="70">
        <v>0.4</v>
      </c>
      <c r="L120" s="72">
        <f t="shared" si="5"/>
        <v>15552</v>
      </c>
    </row>
    <row r="121" spans="1:12" s="35" customFormat="1" ht="16.5" customHeight="1">
      <c r="A121" s="14">
        <v>117</v>
      </c>
      <c r="B121" s="15" t="s">
        <v>577</v>
      </c>
      <c r="C121" s="6" t="s">
        <v>190</v>
      </c>
      <c r="D121" s="14">
        <v>130</v>
      </c>
      <c r="E121" s="55">
        <v>3</v>
      </c>
      <c r="F121" s="14">
        <v>2016</v>
      </c>
      <c r="G121" s="43">
        <v>150000</v>
      </c>
      <c r="H121" s="43">
        <f t="shared" si="3"/>
        <v>60000</v>
      </c>
      <c r="I121" s="43">
        <f>'Roads, 2017'!J121</f>
        <v>32400</v>
      </c>
      <c r="J121" s="44">
        <f t="shared" si="4"/>
        <v>19440</v>
      </c>
      <c r="K121" s="70">
        <v>0.4</v>
      </c>
      <c r="L121" s="72">
        <f t="shared" si="5"/>
        <v>12960</v>
      </c>
    </row>
    <row r="122" spans="1:12" s="35" customFormat="1" ht="16.5" customHeight="1">
      <c r="A122" s="14">
        <v>118</v>
      </c>
      <c r="B122" s="15" t="s">
        <v>275</v>
      </c>
      <c r="C122" s="6" t="s">
        <v>190</v>
      </c>
      <c r="D122" s="14">
        <v>280</v>
      </c>
      <c r="E122" s="55">
        <v>3</v>
      </c>
      <c r="F122" s="14">
        <v>2016</v>
      </c>
      <c r="G122" s="43">
        <v>270000</v>
      </c>
      <c r="H122" s="43">
        <f t="shared" si="3"/>
        <v>108000</v>
      </c>
      <c r="I122" s="43">
        <f>'Roads, 2017'!J122</f>
        <v>58320</v>
      </c>
      <c r="J122" s="44">
        <f t="shared" si="4"/>
        <v>34992</v>
      </c>
      <c r="K122" s="70">
        <v>0.4</v>
      </c>
      <c r="L122" s="72">
        <f t="shared" si="5"/>
        <v>23328</v>
      </c>
    </row>
    <row r="123" spans="1:12" s="35" customFormat="1" ht="16.5" customHeight="1">
      <c r="A123" s="14">
        <v>119</v>
      </c>
      <c r="B123" s="15" t="s">
        <v>578</v>
      </c>
      <c r="C123" s="6" t="s">
        <v>190</v>
      </c>
      <c r="D123" s="14">
        <v>100</v>
      </c>
      <c r="E123" s="55">
        <v>3</v>
      </c>
      <c r="F123" s="14">
        <v>2016</v>
      </c>
      <c r="G123" s="43">
        <v>120000</v>
      </c>
      <c r="H123" s="43">
        <f t="shared" si="3"/>
        <v>48000</v>
      </c>
      <c r="I123" s="43">
        <f>'Roads, 2017'!J123</f>
        <v>25920</v>
      </c>
      <c r="J123" s="44">
        <f t="shared" si="4"/>
        <v>15552</v>
      </c>
      <c r="K123" s="70">
        <v>0.4</v>
      </c>
      <c r="L123" s="72">
        <f t="shared" si="5"/>
        <v>10368</v>
      </c>
    </row>
    <row r="124" spans="1:12" s="35" customFormat="1" ht="16.5" customHeight="1">
      <c r="A124" s="14">
        <v>120</v>
      </c>
      <c r="B124" s="15" t="s">
        <v>579</v>
      </c>
      <c r="C124" s="6" t="s">
        <v>190</v>
      </c>
      <c r="D124" s="14">
        <v>70</v>
      </c>
      <c r="E124" s="55">
        <v>4</v>
      </c>
      <c r="F124" s="14">
        <v>2016</v>
      </c>
      <c r="G124" s="43">
        <v>75000</v>
      </c>
      <c r="H124" s="43">
        <f t="shared" si="3"/>
        <v>30000</v>
      </c>
      <c r="I124" s="43">
        <f>'Roads, 2017'!J124</f>
        <v>16200</v>
      </c>
      <c r="J124" s="44">
        <f t="shared" si="4"/>
        <v>9720</v>
      </c>
      <c r="K124" s="70">
        <v>0.4</v>
      </c>
      <c r="L124" s="72">
        <f t="shared" si="5"/>
        <v>6480</v>
      </c>
    </row>
    <row r="125" spans="1:12" s="35" customFormat="1" ht="16.5" customHeight="1">
      <c r="A125" s="14">
        <v>121</v>
      </c>
      <c r="B125" s="15" t="s">
        <v>277</v>
      </c>
      <c r="C125" s="6" t="s">
        <v>190</v>
      </c>
      <c r="D125" s="14">
        <v>120</v>
      </c>
      <c r="E125" s="55">
        <v>3</v>
      </c>
      <c r="F125" s="14">
        <v>2016</v>
      </c>
      <c r="G125" s="43">
        <v>100000</v>
      </c>
      <c r="H125" s="43">
        <f t="shared" si="3"/>
        <v>40000</v>
      </c>
      <c r="I125" s="43">
        <f>'Roads, 2017'!J125</f>
        <v>21600</v>
      </c>
      <c r="J125" s="44">
        <f t="shared" si="4"/>
        <v>12960</v>
      </c>
      <c r="K125" s="70">
        <v>0.4</v>
      </c>
      <c r="L125" s="72">
        <f t="shared" si="5"/>
        <v>8640</v>
      </c>
    </row>
    <row r="126" spans="1:12" s="35" customFormat="1" ht="16.5" customHeight="1">
      <c r="A126" s="14">
        <v>122</v>
      </c>
      <c r="B126" s="15" t="s">
        <v>183</v>
      </c>
      <c r="C126" s="6" t="s">
        <v>190</v>
      </c>
      <c r="D126" s="14">
        <v>100</v>
      </c>
      <c r="E126" s="55">
        <v>4</v>
      </c>
      <c r="F126" s="14">
        <v>2017</v>
      </c>
      <c r="G126" s="43">
        <v>150000</v>
      </c>
      <c r="H126" s="43">
        <f t="shared" si="3"/>
        <v>60000</v>
      </c>
      <c r="I126" s="43">
        <f>'Roads, 2017'!J126</f>
        <v>54000</v>
      </c>
      <c r="J126" s="44">
        <f t="shared" si="4"/>
        <v>32400</v>
      </c>
      <c r="K126" s="70">
        <v>0.4</v>
      </c>
      <c r="L126" s="72">
        <f t="shared" si="5"/>
        <v>21600</v>
      </c>
    </row>
    <row r="127" spans="1:12" s="35" customFormat="1" ht="16.5" customHeight="1">
      <c r="A127" s="14">
        <v>123</v>
      </c>
      <c r="B127" s="15" t="s">
        <v>582</v>
      </c>
      <c r="C127" s="6" t="s">
        <v>190</v>
      </c>
      <c r="D127" s="14">
        <v>250</v>
      </c>
      <c r="E127" s="55">
        <v>3</v>
      </c>
      <c r="F127" s="14">
        <v>2017</v>
      </c>
      <c r="G127" s="43">
        <v>290000</v>
      </c>
      <c r="H127" s="43">
        <f t="shared" si="3"/>
        <v>116000</v>
      </c>
      <c r="I127" s="43">
        <f>'Roads, 2017'!J127</f>
        <v>104400</v>
      </c>
      <c r="J127" s="44">
        <f t="shared" si="4"/>
        <v>62640</v>
      </c>
      <c r="K127" s="70">
        <v>0.4</v>
      </c>
      <c r="L127" s="72">
        <f t="shared" si="5"/>
        <v>41760</v>
      </c>
    </row>
    <row r="128" spans="1:12" s="35" customFormat="1" ht="16.5" customHeight="1">
      <c r="A128" s="14">
        <v>124</v>
      </c>
      <c r="B128" s="15" t="s">
        <v>583</v>
      </c>
      <c r="C128" s="6" t="s">
        <v>190</v>
      </c>
      <c r="D128" s="14">
        <v>140</v>
      </c>
      <c r="E128" s="55">
        <v>4</v>
      </c>
      <c r="F128" s="14">
        <v>2017</v>
      </c>
      <c r="G128" s="43">
        <v>185000</v>
      </c>
      <c r="H128" s="43">
        <f t="shared" si="3"/>
        <v>74000</v>
      </c>
      <c r="I128" s="43">
        <f>'Roads, 2017'!J128</f>
        <v>66600</v>
      </c>
      <c r="J128" s="44">
        <f t="shared" si="4"/>
        <v>39960</v>
      </c>
      <c r="K128" s="70">
        <v>0.4</v>
      </c>
      <c r="L128" s="72">
        <f t="shared" si="5"/>
        <v>26640</v>
      </c>
    </row>
    <row r="129" spans="1:12" s="35" customFormat="1" ht="16.5" customHeight="1">
      <c r="A129" s="14">
        <v>125</v>
      </c>
      <c r="B129" s="15" t="s">
        <v>186</v>
      </c>
      <c r="C129" s="6" t="s">
        <v>190</v>
      </c>
      <c r="D129" s="14">
        <v>120</v>
      </c>
      <c r="E129" s="55">
        <v>4</v>
      </c>
      <c r="F129" s="14">
        <v>2017</v>
      </c>
      <c r="G129" s="43">
        <v>215000</v>
      </c>
      <c r="H129" s="43">
        <f t="shared" si="3"/>
        <v>86000</v>
      </c>
      <c r="I129" s="43">
        <f>'Roads, 2017'!J129</f>
        <v>77400</v>
      </c>
      <c r="J129" s="44">
        <f t="shared" si="4"/>
        <v>46440</v>
      </c>
      <c r="K129" s="70">
        <v>0.4</v>
      </c>
      <c r="L129" s="72">
        <f t="shared" si="5"/>
        <v>30960</v>
      </c>
    </row>
    <row r="130" spans="1:12" s="35" customFormat="1" ht="16.5" customHeight="1">
      <c r="A130" s="14">
        <v>126</v>
      </c>
      <c r="B130" s="15" t="s">
        <v>148</v>
      </c>
      <c r="C130" s="6" t="s">
        <v>190</v>
      </c>
      <c r="D130" s="14">
        <v>130</v>
      </c>
      <c r="E130" s="55">
        <v>4</v>
      </c>
      <c r="F130" s="14">
        <v>2017</v>
      </c>
      <c r="G130" s="43">
        <v>165000</v>
      </c>
      <c r="H130" s="43">
        <f t="shared" si="3"/>
        <v>66000</v>
      </c>
      <c r="I130" s="43">
        <f>'Roads, 2017'!J130</f>
        <v>59400</v>
      </c>
      <c r="J130" s="44">
        <f t="shared" si="4"/>
        <v>35640</v>
      </c>
      <c r="K130" s="70">
        <v>0.4</v>
      </c>
      <c r="L130" s="72">
        <f t="shared" si="5"/>
        <v>23760</v>
      </c>
    </row>
    <row r="131" spans="1:12" s="35" customFormat="1" ht="16.5" customHeight="1">
      <c r="A131" s="14">
        <v>127</v>
      </c>
      <c r="B131" s="15" t="s">
        <v>191</v>
      </c>
      <c r="C131" s="6" t="s">
        <v>190</v>
      </c>
      <c r="D131" s="14">
        <v>240</v>
      </c>
      <c r="E131" s="55">
        <v>4</v>
      </c>
      <c r="F131" s="14">
        <v>2018</v>
      </c>
      <c r="G131" s="43">
        <v>715000</v>
      </c>
      <c r="H131" s="43">
        <f t="shared" si="3"/>
        <v>286000</v>
      </c>
      <c r="I131" s="43">
        <f>G131-H131</f>
        <v>429000</v>
      </c>
      <c r="J131" s="44">
        <f t="shared" si="4"/>
        <v>257400</v>
      </c>
      <c r="K131" s="70">
        <v>0.4</v>
      </c>
      <c r="L131" s="72">
        <f t="shared" si="5"/>
        <v>171600</v>
      </c>
    </row>
    <row r="132" spans="1:12" s="35" customFormat="1" ht="16.5" customHeight="1">
      <c r="A132" s="14">
        <v>128</v>
      </c>
      <c r="B132" s="15" t="s">
        <v>252</v>
      </c>
      <c r="C132" s="6" t="s">
        <v>190</v>
      </c>
      <c r="D132" s="14">
        <v>300</v>
      </c>
      <c r="E132" s="55">
        <v>4</v>
      </c>
      <c r="F132" s="14">
        <v>2018</v>
      </c>
      <c r="G132" s="43">
        <v>960000</v>
      </c>
      <c r="H132" s="43">
        <f t="shared" si="3"/>
        <v>384000</v>
      </c>
      <c r="I132" s="43">
        <f aca="true" t="shared" si="6" ref="I132:I139">G132-H132</f>
        <v>576000</v>
      </c>
      <c r="J132" s="44">
        <f t="shared" si="4"/>
        <v>345600</v>
      </c>
      <c r="K132" s="70">
        <v>0.4</v>
      </c>
      <c r="L132" s="72">
        <f t="shared" si="5"/>
        <v>230400</v>
      </c>
    </row>
    <row r="133" spans="1:12" s="35" customFormat="1" ht="16.5" customHeight="1">
      <c r="A133" s="14">
        <v>129</v>
      </c>
      <c r="B133" s="15" t="s">
        <v>567</v>
      </c>
      <c r="C133" s="6" t="s">
        <v>190</v>
      </c>
      <c r="D133" s="14">
        <v>260</v>
      </c>
      <c r="E133" s="55">
        <v>4</v>
      </c>
      <c r="F133" s="14">
        <v>2018</v>
      </c>
      <c r="G133" s="43">
        <v>770000</v>
      </c>
      <c r="H133" s="43">
        <f t="shared" si="3"/>
        <v>308000</v>
      </c>
      <c r="I133" s="43">
        <f t="shared" si="6"/>
        <v>462000</v>
      </c>
      <c r="J133" s="44">
        <f t="shared" si="4"/>
        <v>277200</v>
      </c>
      <c r="K133" s="70">
        <v>0.4</v>
      </c>
      <c r="L133" s="72">
        <f t="shared" si="5"/>
        <v>184800</v>
      </c>
    </row>
    <row r="134" spans="1:12" s="35" customFormat="1" ht="16.5" customHeight="1">
      <c r="A134" s="14">
        <v>130</v>
      </c>
      <c r="B134" s="15" t="s">
        <v>252</v>
      </c>
      <c r="C134" s="6" t="s">
        <v>190</v>
      </c>
      <c r="D134" s="14">
        <v>250</v>
      </c>
      <c r="E134" s="55">
        <v>4</v>
      </c>
      <c r="F134" s="14">
        <v>2018</v>
      </c>
      <c r="G134" s="43">
        <v>830000</v>
      </c>
      <c r="H134" s="43">
        <f aca="true" t="shared" si="7" ref="H134:H139">G134*K134</f>
        <v>332000</v>
      </c>
      <c r="I134" s="43">
        <f t="shared" si="6"/>
        <v>498000</v>
      </c>
      <c r="J134" s="44">
        <f aca="true" t="shared" si="8" ref="J134:J139">I134-L134</f>
        <v>298800</v>
      </c>
      <c r="K134" s="70">
        <v>0.4</v>
      </c>
      <c r="L134" s="72">
        <f t="shared" si="5"/>
        <v>199200</v>
      </c>
    </row>
    <row r="135" spans="1:12" s="35" customFormat="1" ht="16.5" customHeight="1">
      <c r="A135" s="14">
        <v>131</v>
      </c>
      <c r="B135" s="15" t="s">
        <v>585</v>
      </c>
      <c r="C135" s="6" t="s">
        <v>190</v>
      </c>
      <c r="D135" s="14">
        <v>350</v>
      </c>
      <c r="E135" s="55">
        <v>4</v>
      </c>
      <c r="F135" s="14">
        <v>2018</v>
      </c>
      <c r="G135" s="43">
        <v>960000</v>
      </c>
      <c r="H135" s="43">
        <f t="shared" si="7"/>
        <v>384000</v>
      </c>
      <c r="I135" s="43">
        <f t="shared" si="6"/>
        <v>576000</v>
      </c>
      <c r="J135" s="44">
        <f t="shared" si="8"/>
        <v>345600</v>
      </c>
      <c r="K135" s="70">
        <v>0.4</v>
      </c>
      <c r="L135" s="72">
        <f t="shared" si="5"/>
        <v>230400</v>
      </c>
    </row>
    <row r="136" spans="1:12" s="35" customFormat="1" ht="16.5" customHeight="1">
      <c r="A136" s="14">
        <v>132</v>
      </c>
      <c r="B136" s="15" t="s">
        <v>586</v>
      </c>
      <c r="C136" s="6" t="s">
        <v>190</v>
      </c>
      <c r="D136" s="14">
        <v>370</v>
      </c>
      <c r="E136" s="55">
        <v>4</v>
      </c>
      <c r="F136" s="14">
        <v>2018</v>
      </c>
      <c r="G136" s="43">
        <v>980000</v>
      </c>
      <c r="H136" s="43">
        <f t="shared" si="7"/>
        <v>392000</v>
      </c>
      <c r="I136" s="43">
        <f t="shared" si="6"/>
        <v>588000</v>
      </c>
      <c r="J136" s="44">
        <f t="shared" si="8"/>
        <v>352800</v>
      </c>
      <c r="K136" s="70">
        <v>0.4</v>
      </c>
      <c r="L136" s="72">
        <f t="shared" si="5"/>
        <v>235200</v>
      </c>
    </row>
    <row r="137" spans="1:12" s="35" customFormat="1" ht="16.5" customHeight="1">
      <c r="A137" s="14">
        <v>133</v>
      </c>
      <c r="B137" s="15" t="s">
        <v>258</v>
      </c>
      <c r="C137" s="6" t="s">
        <v>190</v>
      </c>
      <c r="D137" s="14">
        <v>260</v>
      </c>
      <c r="E137" s="55">
        <v>4</v>
      </c>
      <c r="F137" s="14">
        <v>2018</v>
      </c>
      <c r="G137" s="43">
        <v>480000</v>
      </c>
      <c r="H137" s="43">
        <f t="shared" si="7"/>
        <v>192000</v>
      </c>
      <c r="I137" s="43">
        <f t="shared" si="6"/>
        <v>288000</v>
      </c>
      <c r="J137" s="44">
        <f t="shared" si="8"/>
        <v>172800</v>
      </c>
      <c r="K137" s="70">
        <v>0.4</v>
      </c>
      <c r="L137" s="72">
        <f t="shared" si="5"/>
        <v>115200</v>
      </c>
    </row>
    <row r="138" spans="1:12" s="35" customFormat="1" ht="16.5" customHeight="1">
      <c r="A138" s="14">
        <v>134</v>
      </c>
      <c r="B138" s="15" t="s">
        <v>212</v>
      </c>
      <c r="C138" s="6" t="s">
        <v>190</v>
      </c>
      <c r="D138" s="14">
        <v>240</v>
      </c>
      <c r="E138" s="55">
        <v>4</v>
      </c>
      <c r="F138" s="14">
        <v>2018</v>
      </c>
      <c r="G138" s="43">
        <v>335000</v>
      </c>
      <c r="H138" s="43">
        <f t="shared" si="7"/>
        <v>134000</v>
      </c>
      <c r="I138" s="43">
        <f t="shared" si="6"/>
        <v>201000</v>
      </c>
      <c r="J138" s="44">
        <f t="shared" si="8"/>
        <v>120600</v>
      </c>
      <c r="K138" s="70">
        <v>0.4</v>
      </c>
      <c r="L138" s="72">
        <f t="shared" si="5"/>
        <v>80400</v>
      </c>
    </row>
    <row r="139" spans="1:12" s="35" customFormat="1" ht="16.5" customHeight="1">
      <c r="A139" s="14">
        <v>135</v>
      </c>
      <c r="B139" s="15" t="s">
        <v>191</v>
      </c>
      <c r="C139" s="6" t="s">
        <v>190</v>
      </c>
      <c r="D139" s="14">
        <v>200</v>
      </c>
      <c r="E139" s="55">
        <v>4</v>
      </c>
      <c r="F139" s="14">
        <v>2018</v>
      </c>
      <c r="G139" s="43">
        <v>250000</v>
      </c>
      <c r="H139" s="43">
        <f t="shared" si="7"/>
        <v>100000</v>
      </c>
      <c r="I139" s="43">
        <f t="shared" si="6"/>
        <v>150000</v>
      </c>
      <c r="J139" s="44">
        <f t="shared" si="8"/>
        <v>90000</v>
      </c>
      <c r="K139" s="70">
        <v>0.4</v>
      </c>
      <c r="L139" s="72">
        <f t="shared" si="5"/>
        <v>60000</v>
      </c>
    </row>
    <row r="140" spans="1:12" s="35" customFormat="1" ht="15">
      <c r="A140" s="14">
        <v>136</v>
      </c>
      <c r="B140" s="15" t="s">
        <v>555</v>
      </c>
      <c r="C140" s="6"/>
      <c r="D140" s="14"/>
      <c r="E140" s="55"/>
      <c r="F140" s="14"/>
      <c r="G140" s="43">
        <f>'Roads, 2013'!G105</f>
        <v>0</v>
      </c>
      <c r="H140" s="43"/>
      <c r="I140" s="43">
        <f>'Roads, 2017'!J131</f>
        <v>0</v>
      </c>
      <c r="J140" s="2"/>
      <c r="K140" s="36"/>
      <c r="L140" s="72">
        <f t="shared" si="5"/>
        <v>0</v>
      </c>
    </row>
    <row r="141" spans="1:12" s="35" customFormat="1" ht="15">
      <c r="A141" s="14">
        <v>137</v>
      </c>
      <c r="B141" s="15" t="s">
        <v>22</v>
      </c>
      <c r="C141" s="6" t="s">
        <v>187</v>
      </c>
      <c r="D141" s="14">
        <v>310</v>
      </c>
      <c r="E141" s="55">
        <v>3.6</v>
      </c>
      <c r="F141" s="14">
        <v>2003</v>
      </c>
      <c r="G141" s="43">
        <f>'Roads, 2013'!G106</f>
        <v>290000</v>
      </c>
      <c r="H141" s="45">
        <f>G141*K141</f>
        <v>72500</v>
      </c>
      <c r="I141" s="43">
        <f>'Roads, 2017'!J132</f>
        <v>51613</v>
      </c>
      <c r="J141" s="44">
        <f aca="true" t="shared" si="9" ref="J141:J165">I141-L141</f>
        <v>38710</v>
      </c>
      <c r="K141" s="71">
        <v>0.25</v>
      </c>
      <c r="L141" s="72">
        <f t="shared" si="5"/>
        <v>12903</v>
      </c>
    </row>
    <row r="142" spans="1:12" s="35" customFormat="1" ht="15">
      <c r="A142" s="14">
        <v>138</v>
      </c>
      <c r="B142" s="15" t="s">
        <v>188</v>
      </c>
      <c r="C142" s="6" t="s">
        <v>187</v>
      </c>
      <c r="D142" s="14">
        <v>180</v>
      </c>
      <c r="E142" s="55">
        <v>3</v>
      </c>
      <c r="F142" s="14">
        <v>2003</v>
      </c>
      <c r="G142" s="43">
        <f>'Roads, 2013'!G107</f>
        <v>175000</v>
      </c>
      <c r="H142" s="45">
        <f aca="true" t="shared" si="10" ref="H142:H165">G142*K142</f>
        <v>43750</v>
      </c>
      <c r="I142" s="43">
        <f>'Roads, 2017'!J133</f>
        <v>31146</v>
      </c>
      <c r="J142" s="44">
        <f t="shared" si="9"/>
        <v>23359</v>
      </c>
      <c r="K142" s="71">
        <v>0.25</v>
      </c>
      <c r="L142" s="72">
        <f t="shared" si="5"/>
        <v>7787</v>
      </c>
    </row>
    <row r="143" spans="1:12" s="35" customFormat="1" ht="30">
      <c r="A143" s="14">
        <v>139</v>
      </c>
      <c r="B143" s="10" t="s">
        <v>217</v>
      </c>
      <c r="C143" s="6" t="s">
        <v>187</v>
      </c>
      <c r="D143" s="14">
        <v>50</v>
      </c>
      <c r="E143" s="55">
        <v>3</v>
      </c>
      <c r="F143" s="14">
        <v>2005</v>
      </c>
      <c r="G143" s="43">
        <f>'Roads, 2013'!G108</f>
        <v>62000</v>
      </c>
      <c r="H143" s="45">
        <f t="shared" si="10"/>
        <v>15500</v>
      </c>
      <c r="I143" s="43">
        <f>'Roads, 2017'!J134</f>
        <v>11035</v>
      </c>
      <c r="J143" s="44">
        <f t="shared" si="9"/>
        <v>8276</v>
      </c>
      <c r="K143" s="71">
        <v>0.25</v>
      </c>
      <c r="L143" s="72">
        <f aca="true" t="shared" si="11" ref="L143:L165">ROUND(I143*K143,)</f>
        <v>2759</v>
      </c>
    </row>
    <row r="144" spans="1:12" s="35" customFormat="1" ht="15">
      <c r="A144" s="14">
        <v>140</v>
      </c>
      <c r="B144" s="10" t="s">
        <v>230</v>
      </c>
      <c r="C144" s="6" t="s">
        <v>187</v>
      </c>
      <c r="D144" s="14">
        <v>70</v>
      </c>
      <c r="E144" s="55">
        <v>3</v>
      </c>
      <c r="F144" s="14">
        <v>2007</v>
      </c>
      <c r="G144" s="43">
        <f>'Roads, 2013'!G109</f>
        <v>90000</v>
      </c>
      <c r="H144" s="45">
        <f t="shared" si="10"/>
        <v>22500</v>
      </c>
      <c r="I144" s="43">
        <f>'Roads, 2017'!J135</f>
        <v>16018</v>
      </c>
      <c r="J144" s="44">
        <f t="shared" si="9"/>
        <v>12013</v>
      </c>
      <c r="K144" s="71">
        <v>0.25</v>
      </c>
      <c r="L144" s="72">
        <f t="shared" si="11"/>
        <v>4005</v>
      </c>
    </row>
    <row r="145" spans="1:12" s="35" customFormat="1" ht="15">
      <c r="A145" s="14">
        <v>141</v>
      </c>
      <c r="B145" s="10" t="s">
        <v>162</v>
      </c>
      <c r="C145" s="6" t="s">
        <v>187</v>
      </c>
      <c r="D145" s="14">
        <v>25</v>
      </c>
      <c r="E145" s="55">
        <v>3.6</v>
      </c>
      <c r="F145" s="14">
        <v>2007</v>
      </c>
      <c r="G145" s="43">
        <f>'Roads, 2013'!G110</f>
        <v>60000</v>
      </c>
      <c r="H145" s="45">
        <f t="shared" si="10"/>
        <v>15000</v>
      </c>
      <c r="I145" s="43">
        <f>'Roads, 2017'!J136</f>
        <v>10678</v>
      </c>
      <c r="J145" s="44">
        <f t="shared" si="9"/>
        <v>8008</v>
      </c>
      <c r="K145" s="71">
        <v>0.25</v>
      </c>
      <c r="L145" s="72">
        <f t="shared" si="11"/>
        <v>2670</v>
      </c>
    </row>
    <row r="146" spans="1:12" s="35" customFormat="1" ht="15">
      <c r="A146" s="14">
        <v>142</v>
      </c>
      <c r="B146" s="10" t="s">
        <v>233</v>
      </c>
      <c r="C146" s="6" t="s">
        <v>187</v>
      </c>
      <c r="D146" s="14">
        <v>150</v>
      </c>
      <c r="E146" s="55">
        <v>1.5</v>
      </c>
      <c r="F146" s="14">
        <v>2007</v>
      </c>
      <c r="G146" s="43">
        <f>'Roads, 2013'!G111</f>
        <v>120000</v>
      </c>
      <c r="H146" s="45">
        <f t="shared" si="10"/>
        <v>30000</v>
      </c>
      <c r="I146" s="43">
        <f>'Roads, 2017'!J137</f>
        <v>21358</v>
      </c>
      <c r="J146" s="44">
        <f t="shared" si="9"/>
        <v>16018</v>
      </c>
      <c r="K146" s="71">
        <v>0.25</v>
      </c>
      <c r="L146" s="72">
        <f t="shared" si="11"/>
        <v>5340</v>
      </c>
    </row>
    <row r="147" spans="1:12" s="35" customFormat="1" ht="15">
      <c r="A147" s="14">
        <v>143</v>
      </c>
      <c r="B147" s="10" t="s">
        <v>238</v>
      </c>
      <c r="C147" s="6" t="s">
        <v>187</v>
      </c>
      <c r="D147" s="14">
        <v>20</v>
      </c>
      <c r="E147" s="55">
        <v>3</v>
      </c>
      <c r="F147" s="14">
        <v>2007</v>
      </c>
      <c r="G147" s="43">
        <f>'Roads, 2013'!G112</f>
        <v>50000</v>
      </c>
      <c r="H147" s="45">
        <f t="shared" si="10"/>
        <v>12500</v>
      </c>
      <c r="I147" s="43">
        <f>'Roads, 2017'!J138</f>
        <v>8899</v>
      </c>
      <c r="J147" s="44">
        <f t="shared" si="9"/>
        <v>6674</v>
      </c>
      <c r="K147" s="71">
        <v>0.25</v>
      </c>
      <c r="L147" s="72">
        <f t="shared" si="11"/>
        <v>2225</v>
      </c>
    </row>
    <row r="148" spans="1:12" s="35" customFormat="1" ht="15">
      <c r="A148" s="14">
        <v>144</v>
      </c>
      <c r="B148" s="10" t="s">
        <v>164</v>
      </c>
      <c r="C148" s="6" t="s">
        <v>187</v>
      </c>
      <c r="D148" s="14">
        <v>85</v>
      </c>
      <c r="E148" s="55">
        <v>3.6</v>
      </c>
      <c r="F148" s="14">
        <v>2008</v>
      </c>
      <c r="G148" s="43">
        <f>'Roads, 2013'!G113</f>
        <v>200000</v>
      </c>
      <c r="H148" s="45">
        <f t="shared" si="10"/>
        <v>50000</v>
      </c>
      <c r="I148" s="43">
        <f>'Roads, 2017'!J139</f>
        <v>35596</v>
      </c>
      <c r="J148" s="44">
        <f t="shared" si="9"/>
        <v>26697</v>
      </c>
      <c r="K148" s="71">
        <v>0.25</v>
      </c>
      <c r="L148" s="72">
        <f t="shared" si="11"/>
        <v>8899</v>
      </c>
    </row>
    <row r="149" spans="1:12" s="35" customFormat="1" ht="15">
      <c r="A149" s="14">
        <v>145</v>
      </c>
      <c r="B149" s="10" t="s">
        <v>262</v>
      </c>
      <c r="C149" s="6" t="s">
        <v>187</v>
      </c>
      <c r="D149" s="14">
        <v>130</v>
      </c>
      <c r="E149" s="55">
        <v>4</v>
      </c>
      <c r="F149" s="14">
        <v>2009</v>
      </c>
      <c r="G149" s="43">
        <f>'Roads, 2013'!G114</f>
        <v>240000</v>
      </c>
      <c r="H149" s="45">
        <f t="shared" si="10"/>
        <v>60000</v>
      </c>
      <c r="I149" s="43">
        <f>'Roads, 2017'!J140</f>
        <v>42715</v>
      </c>
      <c r="J149" s="44">
        <f t="shared" si="9"/>
        <v>32036</v>
      </c>
      <c r="K149" s="71">
        <v>0.25</v>
      </c>
      <c r="L149" s="72">
        <f t="shared" si="11"/>
        <v>10679</v>
      </c>
    </row>
    <row r="150" spans="1:12" s="35" customFormat="1" ht="15">
      <c r="A150" s="14">
        <v>146</v>
      </c>
      <c r="B150" s="10" t="s">
        <v>164</v>
      </c>
      <c r="C150" s="6" t="s">
        <v>187</v>
      </c>
      <c r="D150" s="14">
        <v>65</v>
      </c>
      <c r="E150" s="55">
        <v>3.6</v>
      </c>
      <c r="F150" s="14">
        <v>2009</v>
      </c>
      <c r="G150" s="43">
        <f>'Roads, 2013'!G115</f>
        <v>100000</v>
      </c>
      <c r="H150" s="45">
        <f t="shared" si="10"/>
        <v>25000</v>
      </c>
      <c r="I150" s="43">
        <f>'Roads, 2017'!J141</f>
        <v>17797</v>
      </c>
      <c r="J150" s="44">
        <f t="shared" si="9"/>
        <v>13348</v>
      </c>
      <c r="K150" s="71">
        <v>0.25</v>
      </c>
      <c r="L150" s="72">
        <f t="shared" si="11"/>
        <v>4449</v>
      </c>
    </row>
    <row r="151" spans="1:12" s="35" customFormat="1" ht="15">
      <c r="A151" s="14">
        <v>147</v>
      </c>
      <c r="B151" s="10" t="s">
        <v>263</v>
      </c>
      <c r="C151" s="6" t="s">
        <v>187</v>
      </c>
      <c r="D151" s="14">
        <v>260</v>
      </c>
      <c r="E151" s="55">
        <v>3</v>
      </c>
      <c r="F151" s="14">
        <v>2009</v>
      </c>
      <c r="G151" s="43">
        <f>'Roads, 2013'!G116</f>
        <v>490000</v>
      </c>
      <c r="H151" s="45">
        <f t="shared" si="10"/>
        <v>122500</v>
      </c>
      <c r="I151" s="43">
        <f>'Roads, 2017'!J142</f>
        <v>87209</v>
      </c>
      <c r="J151" s="44">
        <f t="shared" si="9"/>
        <v>65407</v>
      </c>
      <c r="K151" s="71">
        <v>0.25</v>
      </c>
      <c r="L151" s="72">
        <f t="shared" si="11"/>
        <v>21802</v>
      </c>
    </row>
    <row r="152" spans="1:12" s="35" customFormat="1" ht="15">
      <c r="A152" s="14">
        <v>148</v>
      </c>
      <c r="B152" s="10" t="s">
        <v>264</v>
      </c>
      <c r="C152" s="6" t="s">
        <v>187</v>
      </c>
      <c r="D152" s="14">
        <v>80</v>
      </c>
      <c r="E152" s="55">
        <v>3</v>
      </c>
      <c r="F152" s="14">
        <v>2009</v>
      </c>
      <c r="G152" s="43">
        <f>'Roads, 2013'!G117</f>
        <v>130000</v>
      </c>
      <c r="H152" s="45">
        <f t="shared" si="10"/>
        <v>32500</v>
      </c>
      <c r="I152" s="43">
        <f>'Roads, 2017'!J143</f>
        <v>23137</v>
      </c>
      <c r="J152" s="44">
        <f t="shared" si="9"/>
        <v>17353</v>
      </c>
      <c r="K152" s="71">
        <v>0.25</v>
      </c>
      <c r="L152" s="72">
        <f t="shared" si="11"/>
        <v>5784</v>
      </c>
    </row>
    <row r="153" spans="1:12" s="35" customFormat="1" ht="15">
      <c r="A153" s="14">
        <v>149</v>
      </c>
      <c r="B153" s="10" t="s">
        <v>240</v>
      </c>
      <c r="C153" s="6" t="s">
        <v>187</v>
      </c>
      <c r="D153" s="14">
        <v>240</v>
      </c>
      <c r="E153" s="55">
        <v>3.6</v>
      </c>
      <c r="F153" s="14">
        <v>2009</v>
      </c>
      <c r="G153" s="43">
        <f>'Roads, 2013'!G118</f>
        <v>240000</v>
      </c>
      <c r="H153" s="45">
        <f t="shared" si="10"/>
        <v>60000</v>
      </c>
      <c r="I153" s="43">
        <f>'Roads, 2017'!J144</f>
        <v>42715</v>
      </c>
      <c r="J153" s="44">
        <f t="shared" si="9"/>
        <v>32036</v>
      </c>
      <c r="K153" s="71">
        <v>0.25</v>
      </c>
      <c r="L153" s="72">
        <f t="shared" si="11"/>
        <v>10679</v>
      </c>
    </row>
    <row r="154" spans="1:12" s="35" customFormat="1" ht="15.75">
      <c r="A154" s="14">
        <v>150</v>
      </c>
      <c r="B154" s="17" t="s">
        <v>285</v>
      </c>
      <c r="C154" s="6" t="s">
        <v>187</v>
      </c>
      <c r="D154" s="18">
        <v>374</v>
      </c>
      <c r="E154" s="68">
        <v>6.1</v>
      </c>
      <c r="F154" s="19">
        <v>2010</v>
      </c>
      <c r="G154" s="43">
        <f>'Roads, 2013'!G119</f>
        <v>3500000</v>
      </c>
      <c r="H154" s="45">
        <f t="shared" si="10"/>
        <v>875000</v>
      </c>
      <c r="I154" s="43">
        <f>'Roads, 2017'!J145</f>
        <v>622924</v>
      </c>
      <c r="J154" s="44">
        <f t="shared" si="9"/>
        <v>467193</v>
      </c>
      <c r="K154" s="71">
        <v>0.25</v>
      </c>
      <c r="L154" s="72">
        <f t="shared" si="11"/>
        <v>155731</v>
      </c>
    </row>
    <row r="155" spans="1:12" s="35" customFormat="1" ht="15.75">
      <c r="A155" s="14">
        <v>151</v>
      </c>
      <c r="B155" s="23" t="s">
        <v>289</v>
      </c>
      <c r="C155" s="24" t="s">
        <v>187</v>
      </c>
      <c r="D155" s="18">
        <v>552</v>
      </c>
      <c r="E155" s="68">
        <v>3</v>
      </c>
      <c r="F155" s="19">
        <v>2010</v>
      </c>
      <c r="G155" s="43">
        <f>'Roads, 2013'!G120</f>
        <v>1210000</v>
      </c>
      <c r="H155" s="45">
        <f t="shared" si="10"/>
        <v>302500</v>
      </c>
      <c r="I155" s="43">
        <f>'Roads, 2017'!J146</f>
        <v>215354</v>
      </c>
      <c r="J155" s="44">
        <f t="shared" si="9"/>
        <v>161515</v>
      </c>
      <c r="K155" s="71">
        <v>0.25</v>
      </c>
      <c r="L155" s="72">
        <f t="shared" si="11"/>
        <v>53839</v>
      </c>
    </row>
    <row r="156" spans="1:12" s="35" customFormat="1" ht="15.75">
      <c r="A156" s="14">
        <v>152</v>
      </c>
      <c r="B156" s="23" t="s">
        <v>215</v>
      </c>
      <c r="C156" s="24" t="s">
        <v>187</v>
      </c>
      <c r="D156" s="18">
        <v>453</v>
      </c>
      <c r="E156" s="68">
        <v>3.6</v>
      </c>
      <c r="F156" s="19">
        <v>2010</v>
      </c>
      <c r="G156" s="43">
        <f>'Roads, 2013'!G121</f>
        <v>1230000</v>
      </c>
      <c r="H156" s="45">
        <f t="shared" si="10"/>
        <v>307500</v>
      </c>
      <c r="I156" s="43">
        <f>'Roads, 2017'!J147</f>
        <v>218913</v>
      </c>
      <c r="J156" s="44">
        <f t="shared" si="9"/>
        <v>164185</v>
      </c>
      <c r="K156" s="71">
        <v>0.25</v>
      </c>
      <c r="L156" s="72">
        <f t="shared" si="11"/>
        <v>54728</v>
      </c>
    </row>
    <row r="157" spans="1:12" s="35" customFormat="1" ht="15.75">
      <c r="A157" s="14">
        <v>153</v>
      </c>
      <c r="B157" s="23" t="s">
        <v>22</v>
      </c>
      <c r="C157" s="24" t="s">
        <v>187</v>
      </c>
      <c r="D157" s="18">
        <v>505</v>
      </c>
      <c r="E157" s="68">
        <v>3.6</v>
      </c>
      <c r="F157" s="19">
        <v>2010</v>
      </c>
      <c r="G157" s="43">
        <f>'Roads, 2013'!G122</f>
        <v>1260000</v>
      </c>
      <c r="H157" s="45">
        <f t="shared" si="10"/>
        <v>315000</v>
      </c>
      <c r="I157" s="43">
        <f>'Roads, 2017'!J148</f>
        <v>224252</v>
      </c>
      <c r="J157" s="44">
        <f t="shared" si="9"/>
        <v>168189</v>
      </c>
      <c r="K157" s="71">
        <v>0.25</v>
      </c>
      <c r="L157" s="72">
        <f t="shared" si="11"/>
        <v>56063</v>
      </c>
    </row>
    <row r="158" spans="1:12" s="35" customFormat="1" ht="15.75">
      <c r="A158" s="14">
        <v>154</v>
      </c>
      <c r="B158" s="23" t="s">
        <v>240</v>
      </c>
      <c r="C158" s="24" t="s">
        <v>187</v>
      </c>
      <c r="D158" s="18">
        <v>377</v>
      </c>
      <c r="E158" s="68">
        <v>3.6</v>
      </c>
      <c r="F158" s="19">
        <v>2010</v>
      </c>
      <c r="G158" s="43">
        <f>'Roads, 2013'!G123</f>
        <v>1040000</v>
      </c>
      <c r="H158" s="45">
        <f t="shared" si="10"/>
        <v>260000</v>
      </c>
      <c r="I158" s="43">
        <f>'Roads, 2017'!J149</f>
        <v>185097</v>
      </c>
      <c r="J158" s="44">
        <f t="shared" si="9"/>
        <v>138823</v>
      </c>
      <c r="K158" s="71">
        <v>0.25</v>
      </c>
      <c r="L158" s="72">
        <f t="shared" si="11"/>
        <v>46274</v>
      </c>
    </row>
    <row r="159" spans="1:12" s="35" customFormat="1" ht="15.75">
      <c r="A159" s="14">
        <v>155</v>
      </c>
      <c r="B159" s="23" t="s">
        <v>290</v>
      </c>
      <c r="C159" s="24" t="s">
        <v>187</v>
      </c>
      <c r="D159" s="18">
        <v>670</v>
      </c>
      <c r="E159" s="68">
        <v>3.6</v>
      </c>
      <c r="F159" s="19">
        <v>2010</v>
      </c>
      <c r="G159" s="43">
        <f>'Roads, 2013'!G124</f>
        <v>1690000</v>
      </c>
      <c r="H159" s="45">
        <f t="shared" si="10"/>
        <v>422500</v>
      </c>
      <c r="I159" s="43">
        <f>'Roads, 2017'!J150</f>
        <v>300784</v>
      </c>
      <c r="J159" s="44">
        <f t="shared" si="9"/>
        <v>225588</v>
      </c>
      <c r="K159" s="71">
        <v>0.25</v>
      </c>
      <c r="L159" s="72">
        <f t="shared" si="11"/>
        <v>75196</v>
      </c>
    </row>
    <row r="160" spans="1:12" s="35" customFormat="1" ht="15.75">
      <c r="A160" s="14">
        <v>156</v>
      </c>
      <c r="B160" s="23" t="s">
        <v>558</v>
      </c>
      <c r="C160" s="24" t="s">
        <v>187</v>
      </c>
      <c r="D160" s="18">
        <v>120</v>
      </c>
      <c r="E160" s="68">
        <v>3</v>
      </c>
      <c r="F160" s="19">
        <v>2012</v>
      </c>
      <c r="G160" s="43">
        <f>'Roads, 2013'!G125</f>
        <v>250000</v>
      </c>
      <c r="H160" s="45">
        <f t="shared" si="10"/>
        <v>62500</v>
      </c>
      <c r="I160" s="43">
        <f>'Roads, 2017'!J151</f>
        <v>44494</v>
      </c>
      <c r="J160" s="44">
        <f t="shared" si="9"/>
        <v>33370</v>
      </c>
      <c r="K160" s="71">
        <v>0.25</v>
      </c>
      <c r="L160" s="72">
        <f t="shared" si="11"/>
        <v>11124</v>
      </c>
    </row>
    <row r="161" spans="1:12" s="35" customFormat="1" ht="15.75">
      <c r="A161" s="14">
        <v>157</v>
      </c>
      <c r="B161" s="23" t="s">
        <v>560</v>
      </c>
      <c r="C161" s="24" t="s">
        <v>187</v>
      </c>
      <c r="D161" s="18">
        <v>50</v>
      </c>
      <c r="E161" s="68">
        <v>4</v>
      </c>
      <c r="F161" s="19">
        <v>2014</v>
      </c>
      <c r="G161" s="43">
        <v>220000</v>
      </c>
      <c r="H161" s="45">
        <f t="shared" si="10"/>
        <v>55000</v>
      </c>
      <c r="I161" s="43">
        <f>'Roads, 2017'!J152</f>
        <v>52207</v>
      </c>
      <c r="J161" s="44">
        <f t="shared" si="9"/>
        <v>39155</v>
      </c>
      <c r="K161" s="71">
        <v>0.25</v>
      </c>
      <c r="L161" s="72">
        <f t="shared" si="11"/>
        <v>13052</v>
      </c>
    </row>
    <row r="162" spans="1:12" s="35" customFormat="1" ht="15.75">
      <c r="A162" s="14">
        <v>158</v>
      </c>
      <c r="B162" s="23" t="s">
        <v>564</v>
      </c>
      <c r="C162" s="24" t="s">
        <v>187</v>
      </c>
      <c r="D162" s="18">
        <v>80</v>
      </c>
      <c r="E162" s="68">
        <v>2.5</v>
      </c>
      <c r="F162" s="19">
        <v>2016</v>
      </c>
      <c r="G162" s="43">
        <v>300000</v>
      </c>
      <c r="H162" s="45">
        <f t="shared" si="10"/>
        <v>75000</v>
      </c>
      <c r="I162" s="43">
        <f>'Roads, 2017'!J153</f>
        <v>126562</v>
      </c>
      <c r="J162" s="44">
        <f t="shared" si="9"/>
        <v>94921</v>
      </c>
      <c r="K162" s="71">
        <v>0.25</v>
      </c>
      <c r="L162" s="72">
        <f t="shared" si="11"/>
        <v>31641</v>
      </c>
    </row>
    <row r="163" spans="1:12" s="35" customFormat="1" ht="15.75">
      <c r="A163" s="14">
        <v>159</v>
      </c>
      <c r="B163" s="23" t="s">
        <v>565</v>
      </c>
      <c r="C163" s="24" t="s">
        <v>187</v>
      </c>
      <c r="D163" s="18">
        <v>70</v>
      </c>
      <c r="E163" s="68">
        <v>2.5</v>
      </c>
      <c r="F163" s="19">
        <v>2016</v>
      </c>
      <c r="G163" s="43">
        <v>260000</v>
      </c>
      <c r="H163" s="45">
        <f t="shared" si="10"/>
        <v>65000</v>
      </c>
      <c r="I163" s="43">
        <f>'Roads, 2017'!J154</f>
        <v>109687</v>
      </c>
      <c r="J163" s="44">
        <f t="shared" si="9"/>
        <v>82265</v>
      </c>
      <c r="K163" s="71">
        <v>0.25</v>
      </c>
      <c r="L163" s="72">
        <f t="shared" si="11"/>
        <v>27422</v>
      </c>
    </row>
    <row r="164" spans="1:12" s="35" customFormat="1" ht="15.75">
      <c r="A164" s="14">
        <v>160</v>
      </c>
      <c r="B164" s="23" t="s">
        <v>566</v>
      </c>
      <c r="C164" s="24" t="s">
        <v>187</v>
      </c>
      <c r="D164" s="18">
        <v>20</v>
      </c>
      <c r="E164" s="68">
        <v>3</v>
      </c>
      <c r="F164" s="19">
        <v>2016</v>
      </c>
      <c r="G164" s="43">
        <v>40000</v>
      </c>
      <c r="H164" s="45">
        <f t="shared" si="10"/>
        <v>10000</v>
      </c>
      <c r="I164" s="43">
        <f>'Roads, 2017'!J155</f>
        <v>16875</v>
      </c>
      <c r="J164" s="44">
        <f t="shared" si="9"/>
        <v>12656</v>
      </c>
      <c r="K164" s="71">
        <v>0.25</v>
      </c>
      <c r="L164" s="72">
        <f t="shared" si="11"/>
        <v>4219</v>
      </c>
    </row>
    <row r="165" spans="1:12" s="35" customFormat="1" ht="15.75">
      <c r="A165" s="14">
        <v>161</v>
      </c>
      <c r="B165" s="23" t="s">
        <v>567</v>
      </c>
      <c r="C165" s="24" t="s">
        <v>187</v>
      </c>
      <c r="D165" s="18">
        <v>100</v>
      </c>
      <c r="E165" s="68">
        <v>3</v>
      </c>
      <c r="F165" s="19">
        <v>2016</v>
      </c>
      <c r="G165" s="43">
        <v>370000</v>
      </c>
      <c r="H165" s="45">
        <f t="shared" si="10"/>
        <v>92500</v>
      </c>
      <c r="I165" s="43">
        <f>'Roads, 2017'!J156</f>
        <v>156094</v>
      </c>
      <c r="J165" s="44">
        <f t="shared" si="9"/>
        <v>117070</v>
      </c>
      <c r="K165" s="71">
        <v>0.25</v>
      </c>
      <c r="L165" s="72">
        <f t="shared" si="11"/>
        <v>39024</v>
      </c>
    </row>
    <row r="166" spans="1:12" s="35" customFormat="1" ht="15.75" customHeight="1">
      <c r="A166" s="14"/>
      <c r="B166" s="6" t="s">
        <v>425</v>
      </c>
      <c r="C166" s="6"/>
      <c r="D166" s="14"/>
      <c r="E166" s="14"/>
      <c r="F166" s="14"/>
      <c r="G166" s="43">
        <f>SUM(G5:G165)</f>
        <v>89159000</v>
      </c>
      <c r="H166" s="43">
        <f>SUM(H5:H165)</f>
        <v>33621050</v>
      </c>
      <c r="I166" s="43">
        <f>SUM(I5:I165)</f>
        <v>13407458.2</v>
      </c>
      <c r="J166" s="6">
        <f>SUM(J5:J165)</f>
        <v>8445445.2</v>
      </c>
      <c r="K166" s="36"/>
      <c r="L166" s="36"/>
    </row>
  </sheetData>
  <sheetProtection/>
  <autoFilter ref="C1:C166"/>
  <mergeCells count="3">
    <mergeCell ref="A1:I1"/>
    <mergeCell ref="A2:I2"/>
    <mergeCell ref="A3:I3"/>
  </mergeCells>
  <printOptions/>
  <pageMargins left="0.84" right="0.2" top="0.38" bottom="0.38" header="0.21" footer="0.26"/>
  <pageSetup horizontalDpi="600" verticalDpi="600" orientation="landscape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N167"/>
  <sheetViews>
    <sheetView tabSelected="1" zoomScalePageLayoutView="0" workbookViewId="0" topLeftCell="A1">
      <selection activeCell="G8" sqref="G8"/>
    </sheetView>
  </sheetViews>
  <sheetFormatPr defaultColWidth="9.140625" defaultRowHeight="12.75"/>
  <cols>
    <col min="1" max="1" width="7.8515625" style="0" customWidth="1"/>
    <col min="2" max="2" width="34.57421875" style="0" customWidth="1"/>
    <col min="3" max="3" width="8.00390625" style="0" customWidth="1"/>
    <col min="4" max="4" width="7.7109375" style="0" customWidth="1"/>
    <col min="5" max="5" width="7.421875" style="0" customWidth="1"/>
    <col min="6" max="6" width="11.8515625" style="0" customWidth="1"/>
    <col min="7" max="7" width="11.140625" style="0" customWidth="1"/>
    <col min="8" max="8" width="11.7109375" style="0" customWidth="1"/>
    <col min="9" max="9" width="11.28125" style="0" customWidth="1"/>
    <col min="10" max="10" width="10.140625" style="0" customWidth="1"/>
    <col min="11" max="12" width="0" style="0" hidden="1" customWidth="1"/>
  </cols>
  <sheetData>
    <row r="1" spans="1:9" ht="18.75" customHeight="1">
      <c r="A1" s="112" t="s">
        <v>405</v>
      </c>
      <c r="B1" s="112"/>
      <c r="C1" s="112"/>
      <c r="D1" s="112"/>
      <c r="E1" s="112"/>
      <c r="F1" s="112"/>
      <c r="G1" s="112"/>
      <c r="H1" s="112"/>
      <c r="I1" s="112"/>
    </row>
    <row r="2" spans="1:9" ht="15.75">
      <c r="A2" s="113" t="s">
        <v>0</v>
      </c>
      <c r="B2" s="113"/>
      <c r="C2" s="113"/>
      <c r="D2" s="113"/>
      <c r="E2" s="113"/>
      <c r="F2" s="113"/>
      <c r="G2" s="113"/>
      <c r="H2" s="113"/>
      <c r="I2" s="113"/>
    </row>
    <row r="3" spans="1:9" ht="15.75">
      <c r="A3" s="113" t="s">
        <v>173</v>
      </c>
      <c r="B3" s="113"/>
      <c r="C3" s="113"/>
      <c r="D3" s="113"/>
      <c r="E3" s="113"/>
      <c r="F3" s="113"/>
      <c r="G3" s="113"/>
      <c r="H3" s="113"/>
      <c r="I3" s="113"/>
    </row>
    <row r="4" spans="1:14" ht="69.75" customHeight="1">
      <c r="A4" s="6" t="s">
        <v>2</v>
      </c>
      <c r="B4" s="6" t="s">
        <v>139</v>
      </c>
      <c r="C4" s="6" t="s">
        <v>140</v>
      </c>
      <c r="D4" s="6" t="s">
        <v>141</v>
      </c>
      <c r="E4" s="6" t="s">
        <v>142</v>
      </c>
      <c r="F4" s="6" t="s">
        <v>143</v>
      </c>
      <c r="G4" s="6" t="s">
        <v>144</v>
      </c>
      <c r="H4" s="6" t="s">
        <v>136</v>
      </c>
      <c r="I4" s="6" t="s">
        <v>584</v>
      </c>
      <c r="J4" s="6" t="s">
        <v>587</v>
      </c>
      <c r="K4" s="9"/>
      <c r="L4" s="9"/>
      <c r="M4" s="9"/>
      <c r="N4" s="9"/>
    </row>
    <row r="5" spans="1:12" ht="15">
      <c r="A5" s="14">
        <v>1</v>
      </c>
      <c r="B5" s="15" t="s">
        <v>174</v>
      </c>
      <c r="C5" s="6" t="s">
        <v>145</v>
      </c>
      <c r="D5" s="14">
        <v>700</v>
      </c>
      <c r="E5" s="55">
        <v>3.6</v>
      </c>
      <c r="F5" s="14">
        <v>2002</v>
      </c>
      <c r="G5" s="43">
        <f>'Roads, 2013'!G5</f>
        <v>500000</v>
      </c>
      <c r="H5" s="43">
        <f>G5*K5</f>
        <v>200000</v>
      </c>
      <c r="I5" s="43">
        <f>'Roads, 2018'!J5</f>
        <v>13997</v>
      </c>
      <c r="J5" s="44">
        <f>I5-L5</f>
        <v>8398</v>
      </c>
      <c r="K5" s="70">
        <v>0.4</v>
      </c>
      <c r="L5" s="72">
        <f>ROUND(I5*K5,)</f>
        <v>5599</v>
      </c>
    </row>
    <row r="6" spans="1:12" ht="15">
      <c r="A6" s="14">
        <v>2</v>
      </c>
      <c r="B6" s="15" t="s">
        <v>175</v>
      </c>
      <c r="C6" s="6" t="s">
        <v>145</v>
      </c>
      <c r="D6" s="14">
        <v>700</v>
      </c>
      <c r="E6" s="55">
        <v>3.6</v>
      </c>
      <c r="F6" s="14">
        <v>2002</v>
      </c>
      <c r="G6" s="43">
        <f>'Roads, 2013'!G6</f>
        <v>500000</v>
      </c>
      <c r="H6" s="43">
        <f aca="true" t="shared" si="0" ref="H6:H69">G6*K6</f>
        <v>200000</v>
      </c>
      <c r="I6" s="43">
        <f>'Roads, 2018'!J6</f>
        <v>13997</v>
      </c>
      <c r="J6" s="44">
        <f aca="true" t="shared" si="1" ref="J6:J69">I6-L6</f>
        <v>8398</v>
      </c>
      <c r="K6" s="70">
        <v>0.4</v>
      </c>
      <c r="L6" s="72">
        <f aca="true" t="shared" si="2" ref="L6:L69">ROUND(I6*K6,)</f>
        <v>5599</v>
      </c>
    </row>
    <row r="7" spans="1:12" ht="15">
      <c r="A7" s="14">
        <v>3</v>
      </c>
      <c r="B7" s="15" t="s">
        <v>149</v>
      </c>
      <c r="C7" s="6" t="s">
        <v>145</v>
      </c>
      <c r="D7" s="14">
        <v>420</v>
      </c>
      <c r="E7" s="55">
        <v>3.6</v>
      </c>
      <c r="F7" s="14">
        <v>2002</v>
      </c>
      <c r="G7" s="43">
        <f>'Roads, 2013'!G7</f>
        <v>300000</v>
      </c>
      <c r="H7" s="43">
        <f t="shared" si="0"/>
        <v>120000</v>
      </c>
      <c r="I7" s="43">
        <f>'Roads, 2018'!J7</f>
        <v>8398</v>
      </c>
      <c r="J7" s="44">
        <f t="shared" si="1"/>
        <v>5039</v>
      </c>
      <c r="K7" s="70">
        <v>0.4</v>
      </c>
      <c r="L7" s="72">
        <f t="shared" si="2"/>
        <v>3359</v>
      </c>
    </row>
    <row r="8" spans="1:12" ht="15">
      <c r="A8" s="14">
        <v>4</v>
      </c>
      <c r="B8" s="15" t="s">
        <v>176</v>
      </c>
      <c r="C8" s="6" t="s">
        <v>145</v>
      </c>
      <c r="D8" s="14">
        <v>210</v>
      </c>
      <c r="E8" s="55">
        <v>3.6</v>
      </c>
      <c r="F8" s="14">
        <v>2002</v>
      </c>
      <c r="G8" s="43">
        <f>'Roads, 2013'!G8</f>
        <v>150000</v>
      </c>
      <c r="H8" s="43">
        <f t="shared" si="0"/>
        <v>60000</v>
      </c>
      <c r="I8" s="43">
        <f>'Roads, 2018'!J8</f>
        <v>4199</v>
      </c>
      <c r="J8" s="44">
        <f t="shared" si="1"/>
        <v>2519</v>
      </c>
      <c r="K8" s="70">
        <v>0.4</v>
      </c>
      <c r="L8" s="72">
        <f t="shared" si="2"/>
        <v>1680</v>
      </c>
    </row>
    <row r="9" spans="1:12" ht="15">
      <c r="A9" s="14">
        <v>5</v>
      </c>
      <c r="B9" s="15" t="s">
        <v>177</v>
      </c>
      <c r="C9" s="6" t="s">
        <v>145</v>
      </c>
      <c r="D9" s="14">
        <v>410</v>
      </c>
      <c r="E9" s="55">
        <v>3.6</v>
      </c>
      <c r="F9" s="14">
        <v>2002</v>
      </c>
      <c r="G9" s="43">
        <f>'Roads, 2013'!G9</f>
        <v>300000</v>
      </c>
      <c r="H9" s="43">
        <f t="shared" si="0"/>
        <v>120000</v>
      </c>
      <c r="I9" s="43">
        <f>'Roads, 2018'!J9</f>
        <v>8398</v>
      </c>
      <c r="J9" s="44">
        <f t="shared" si="1"/>
        <v>5039</v>
      </c>
      <c r="K9" s="70">
        <v>0.4</v>
      </c>
      <c r="L9" s="72">
        <f t="shared" si="2"/>
        <v>3359</v>
      </c>
    </row>
    <row r="10" spans="1:12" ht="15">
      <c r="A10" s="14">
        <v>6</v>
      </c>
      <c r="B10" s="15" t="s">
        <v>178</v>
      </c>
      <c r="C10" s="6" t="s">
        <v>145</v>
      </c>
      <c r="D10" s="14">
        <v>330</v>
      </c>
      <c r="E10" s="55">
        <v>3</v>
      </c>
      <c r="F10" s="14">
        <v>2002</v>
      </c>
      <c r="G10" s="43">
        <f>'Roads, 2013'!G10</f>
        <v>250000</v>
      </c>
      <c r="H10" s="43">
        <f t="shared" si="0"/>
        <v>100000</v>
      </c>
      <c r="I10" s="43">
        <f>'Roads, 2018'!J10</f>
        <v>6998</v>
      </c>
      <c r="J10" s="44">
        <f t="shared" si="1"/>
        <v>4199</v>
      </c>
      <c r="K10" s="70">
        <v>0.4</v>
      </c>
      <c r="L10" s="72">
        <f t="shared" si="2"/>
        <v>2799</v>
      </c>
    </row>
    <row r="11" spans="1:12" ht="15">
      <c r="A11" s="14">
        <v>7</v>
      </c>
      <c r="B11" s="15" t="s">
        <v>179</v>
      </c>
      <c r="C11" s="6" t="s">
        <v>145</v>
      </c>
      <c r="D11" s="14">
        <v>270</v>
      </c>
      <c r="E11" s="55">
        <v>3.6</v>
      </c>
      <c r="F11" s="14">
        <v>2002</v>
      </c>
      <c r="G11" s="43">
        <f>'Roads, 2013'!G11</f>
        <v>200000</v>
      </c>
      <c r="H11" s="43">
        <f t="shared" si="0"/>
        <v>80000</v>
      </c>
      <c r="I11" s="43">
        <f>'Roads, 2018'!J11</f>
        <v>5599</v>
      </c>
      <c r="J11" s="44">
        <f t="shared" si="1"/>
        <v>3359</v>
      </c>
      <c r="K11" s="70">
        <v>0.4</v>
      </c>
      <c r="L11" s="72">
        <f t="shared" si="2"/>
        <v>2240</v>
      </c>
    </row>
    <row r="12" spans="1:12" ht="15">
      <c r="A12" s="14">
        <v>8</v>
      </c>
      <c r="B12" s="15" t="s">
        <v>180</v>
      </c>
      <c r="C12" s="6" t="s">
        <v>145</v>
      </c>
      <c r="D12" s="14">
        <v>360</v>
      </c>
      <c r="E12" s="55">
        <v>3</v>
      </c>
      <c r="F12" s="14">
        <v>2003</v>
      </c>
      <c r="G12" s="43">
        <f>'Roads, 2013'!G12</f>
        <v>300000</v>
      </c>
      <c r="H12" s="43">
        <f t="shared" si="0"/>
        <v>120000</v>
      </c>
      <c r="I12" s="43">
        <f>'Roads, 2018'!J12</f>
        <v>8398</v>
      </c>
      <c r="J12" s="44">
        <f t="shared" si="1"/>
        <v>5039</v>
      </c>
      <c r="K12" s="70">
        <v>0.4</v>
      </c>
      <c r="L12" s="72">
        <f t="shared" si="2"/>
        <v>3359</v>
      </c>
    </row>
    <row r="13" spans="1:12" ht="15">
      <c r="A13" s="14">
        <v>9</v>
      </c>
      <c r="B13" s="15" t="s">
        <v>146</v>
      </c>
      <c r="C13" s="6" t="s">
        <v>145</v>
      </c>
      <c r="D13" s="14">
        <v>240</v>
      </c>
      <c r="E13" s="55">
        <v>3</v>
      </c>
      <c r="F13" s="14">
        <v>2003</v>
      </c>
      <c r="G13" s="43">
        <f>'Roads, 2013'!G13</f>
        <v>200000</v>
      </c>
      <c r="H13" s="43">
        <f t="shared" si="0"/>
        <v>80000</v>
      </c>
      <c r="I13" s="43">
        <f>'Roads, 2018'!J13</f>
        <v>5599</v>
      </c>
      <c r="J13" s="44">
        <f t="shared" si="1"/>
        <v>3359</v>
      </c>
      <c r="K13" s="70">
        <v>0.4</v>
      </c>
      <c r="L13" s="72">
        <f t="shared" si="2"/>
        <v>2240</v>
      </c>
    </row>
    <row r="14" spans="1:12" ht="16.5" customHeight="1">
      <c r="A14" s="14">
        <v>10</v>
      </c>
      <c r="B14" s="15" t="s">
        <v>181</v>
      </c>
      <c r="C14" s="6" t="s">
        <v>145</v>
      </c>
      <c r="D14" s="14">
        <v>160</v>
      </c>
      <c r="E14" s="55">
        <v>3</v>
      </c>
      <c r="F14" s="14">
        <v>2003</v>
      </c>
      <c r="G14" s="43">
        <f>'Roads, 2013'!G14</f>
        <v>150000</v>
      </c>
      <c r="H14" s="43">
        <f t="shared" si="0"/>
        <v>60000</v>
      </c>
      <c r="I14" s="43">
        <f>'Roads, 2018'!J14</f>
        <v>4199</v>
      </c>
      <c r="J14" s="44">
        <f t="shared" si="1"/>
        <v>2519</v>
      </c>
      <c r="K14" s="70">
        <v>0.4</v>
      </c>
      <c r="L14" s="72">
        <f t="shared" si="2"/>
        <v>1680</v>
      </c>
    </row>
    <row r="15" spans="1:12" ht="15.75" customHeight="1">
      <c r="A15" s="14">
        <v>11</v>
      </c>
      <c r="B15" s="16" t="s">
        <v>182</v>
      </c>
      <c r="C15" s="6" t="s">
        <v>145</v>
      </c>
      <c r="D15" s="14">
        <v>240</v>
      </c>
      <c r="E15" s="55">
        <v>3.6</v>
      </c>
      <c r="F15" s="14">
        <v>2003</v>
      </c>
      <c r="G15" s="43">
        <f>'Roads, 2013'!G15</f>
        <v>200000</v>
      </c>
      <c r="H15" s="43">
        <f t="shared" si="0"/>
        <v>80000</v>
      </c>
      <c r="I15" s="43">
        <f>'Roads, 2018'!J15</f>
        <v>5599</v>
      </c>
      <c r="J15" s="44">
        <f t="shared" si="1"/>
        <v>3359</v>
      </c>
      <c r="K15" s="70">
        <v>0.4</v>
      </c>
      <c r="L15" s="72">
        <f t="shared" si="2"/>
        <v>2240</v>
      </c>
    </row>
    <row r="16" spans="1:12" ht="15">
      <c r="A16" s="14">
        <v>12</v>
      </c>
      <c r="B16" s="15" t="s">
        <v>183</v>
      </c>
      <c r="C16" s="6" t="s">
        <v>145</v>
      </c>
      <c r="D16" s="14">
        <v>250</v>
      </c>
      <c r="E16" s="55">
        <v>3</v>
      </c>
      <c r="F16" s="14">
        <v>2003</v>
      </c>
      <c r="G16" s="43">
        <f>'Roads, 2013'!G16</f>
        <v>200000</v>
      </c>
      <c r="H16" s="43">
        <f t="shared" si="0"/>
        <v>80000</v>
      </c>
      <c r="I16" s="43">
        <f>'Roads, 2018'!J16</f>
        <v>5599</v>
      </c>
      <c r="J16" s="44">
        <f t="shared" si="1"/>
        <v>3359</v>
      </c>
      <c r="K16" s="70">
        <v>0.4</v>
      </c>
      <c r="L16" s="72">
        <f t="shared" si="2"/>
        <v>2240</v>
      </c>
    </row>
    <row r="17" spans="1:12" ht="15">
      <c r="A17" s="14">
        <v>13</v>
      </c>
      <c r="B17" s="15" t="s">
        <v>184</v>
      </c>
      <c r="C17" s="6" t="s">
        <v>145</v>
      </c>
      <c r="D17" s="14">
        <v>430</v>
      </c>
      <c r="E17" s="55">
        <v>3</v>
      </c>
      <c r="F17" s="14">
        <v>2003</v>
      </c>
      <c r="G17" s="43">
        <f>'Roads, 2013'!G17</f>
        <v>300000</v>
      </c>
      <c r="H17" s="43">
        <f t="shared" si="0"/>
        <v>120000</v>
      </c>
      <c r="I17" s="43">
        <f>'Roads, 2018'!J17</f>
        <v>8398</v>
      </c>
      <c r="J17" s="44">
        <f t="shared" si="1"/>
        <v>5039</v>
      </c>
      <c r="K17" s="70">
        <v>0.4</v>
      </c>
      <c r="L17" s="72">
        <f t="shared" si="2"/>
        <v>3359</v>
      </c>
    </row>
    <row r="18" spans="1:12" ht="15">
      <c r="A18" s="14">
        <v>14</v>
      </c>
      <c r="B18" s="15" t="s">
        <v>185</v>
      </c>
      <c r="C18" s="6" t="s">
        <v>145</v>
      </c>
      <c r="D18" s="14">
        <v>450</v>
      </c>
      <c r="E18" s="55">
        <v>3</v>
      </c>
      <c r="F18" s="14">
        <v>2003</v>
      </c>
      <c r="G18" s="43">
        <f>'Roads, 2013'!G18</f>
        <v>350000</v>
      </c>
      <c r="H18" s="43">
        <f t="shared" si="0"/>
        <v>140000</v>
      </c>
      <c r="I18" s="43">
        <f>'Roads, 2018'!J18</f>
        <v>9798</v>
      </c>
      <c r="J18" s="44">
        <f t="shared" si="1"/>
        <v>5879</v>
      </c>
      <c r="K18" s="70">
        <v>0.4</v>
      </c>
      <c r="L18" s="72">
        <f t="shared" si="2"/>
        <v>3919</v>
      </c>
    </row>
    <row r="19" spans="1:12" ht="15">
      <c r="A19" s="14">
        <v>15</v>
      </c>
      <c r="B19" s="15" t="s">
        <v>147</v>
      </c>
      <c r="C19" s="6" t="s">
        <v>145</v>
      </c>
      <c r="D19" s="14">
        <v>400</v>
      </c>
      <c r="E19" s="55">
        <v>3.6</v>
      </c>
      <c r="F19" s="14">
        <v>2003</v>
      </c>
      <c r="G19" s="43">
        <f>'Roads, 2013'!G19</f>
        <v>350000</v>
      </c>
      <c r="H19" s="43">
        <f t="shared" si="0"/>
        <v>140000</v>
      </c>
      <c r="I19" s="43">
        <f>'Roads, 2018'!J19</f>
        <v>9798</v>
      </c>
      <c r="J19" s="44">
        <f t="shared" si="1"/>
        <v>5879</v>
      </c>
      <c r="K19" s="70">
        <v>0.4</v>
      </c>
      <c r="L19" s="72">
        <f t="shared" si="2"/>
        <v>3919</v>
      </c>
    </row>
    <row r="20" spans="1:12" ht="15">
      <c r="A20" s="14">
        <v>16</v>
      </c>
      <c r="B20" s="15" t="s">
        <v>186</v>
      </c>
      <c r="C20" s="6" t="s">
        <v>145</v>
      </c>
      <c r="D20" s="14">
        <v>150</v>
      </c>
      <c r="E20" s="55">
        <v>3</v>
      </c>
      <c r="F20" s="14">
        <v>2003</v>
      </c>
      <c r="G20" s="43">
        <f>'Roads, 2013'!G20</f>
        <v>140000</v>
      </c>
      <c r="H20" s="43">
        <f t="shared" si="0"/>
        <v>56000</v>
      </c>
      <c r="I20" s="43">
        <f>'Roads, 2018'!J20</f>
        <v>3919</v>
      </c>
      <c r="J20" s="44">
        <f t="shared" si="1"/>
        <v>2351</v>
      </c>
      <c r="K20" s="70">
        <v>0.4</v>
      </c>
      <c r="L20" s="72">
        <f t="shared" si="2"/>
        <v>1568</v>
      </c>
    </row>
    <row r="21" spans="1:12" ht="15">
      <c r="A21" s="14">
        <v>17</v>
      </c>
      <c r="B21" s="15" t="s">
        <v>148</v>
      </c>
      <c r="C21" s="6" t="s">
        <v>145</v>
      </c>
      <c r="D21" s="14">
        <v>130</v>
      </c>
      <c r="E21" s="55">
        <v>3.6</v>
      </c>
      <c r="F21" s="14">
        <v>2003</v>
      </c>
      <c r="G21" s="43">
        <f>'Roads, 2013'!G21</f>
        <v>150000</v>
      </c>
      <c r="H21" s="43">
        <f t="shared" si="0"/>
        <v>60000</v>
      </c>
      <c r="I21" s="43">
        <f>'Roads, 2018'!J21</f>
        <v>4199</v>
      </c>
      <c r="J21" s="44">
        <f t="shared" si="1"/>
        <v>2519</v>
      </c>
      <c r="K21" s="70">
        <v>0.4</v>
      </c>
      <c r="L21" s="72">
        <f t="shared" si="2"/>
        <v>1680</v>
      </c>
    </row>
    <row r="22" spans="1:12" ht="15">
      <c r="A22" s="14">
        <v>18</v>
      </c>
      <c r="B22" s="15" t="s">
        <v>162</v>
      </c>
      <c r="C22" s="6" t="s">
        <v>145</v>
      </c>
      <c r="D22" s="14">
        <v>150</v>
      </c>
      <c r="E22" s="55">
        <v>3</v>
      </c>
      <c r="F22" s="14">
        <v>2003</v>
      </c>
      <c r="G22" s="43">
        <f>'Roads, 2013'!G22</f>
        <v>165000</v>
      </c>
      <c r="H22" s="43">
        <f t="shared" si="0"/>
        <v>66000</v>
      </c>
      <c r="I22" s="43">
        <f>'Roads, 2018'!J22</f>
        <v>4619</v>
      </c>
      <c r="J22" s="44">
        <f t="shared" si="1"/>
        <v>2771</v>
      </c>
      <c r="K22" s="70">
        <v>0.4</v>
      </c>
      <c r="L22" s="72">
        <f t="shared" si="2"/>
        <v>1848</v>
      </c>
    </row>
    <row r="23" spans="1:12" ht="15">
      <c r="A23" s="14">
        <v>19</v>
      </c>
      <c r="B23" s="15" t="s">
        <v>189</v>
      </c>
      <c r="C23" s="6" t="s">
        <v>145</v>
      </c>
      <c r="D23" s="14">
        <v>95</v>
      </c>
      <c r="E23" s="55">
        <v>3</v>
      </c>
      <c r="F23" s="14">
        <v>2003</v>
      </c>
      <c r="G23" s="43">
        <f>'Roads, 2013'!G23</f>
        <v>80000</v>
      </c>
      <c r="H23" s="43">
        <f t="shared" si="0"/>
        <v>32000</v>
      </c>
      <c r="I23" s="43">
        <f>'Roads, 2018'!J23</f>
        <v>2240</v>
      </c>
      <c r="J23" s="44">
        <f t="shared" si="1"/>
        <v>1344</v>
      </c>
      <c r="K23" s="70">
        <v>0.4</v>
      </c>
      <c r="L23" s="72">
        <f t="shared" si="2"/>
        <v>896</v>
      </c>
    </row>
    <row r="24" spans="1:12" ht="15">
      <c r="A24" s="14">
        <v>20</v>
      </c>
      <c r="B24" s="15" t="s">
        <v>177</v>
      </c>
      <c r="C24" s="6" t="s">
        <v>190</v>
      </c>
      <c r="D24" s="14">
        <v>140</v>
      </c>
      <c r="E24" s="55">
        <v>3</v>
      </c>
      <c r="F24" s="14">
        <v>2003</v>
      </c>
      <c r="G24" s="43">
        <f>'Roads, 2013'!G24</f>
        <v>160000</v>
      </c>
      <c r="H24" s="43">
        <f t="shared" si="0"/>
        <v>64000</v>
      </c>
      <c r="I24" s="43">
        <f>'Roads, 2018'!J24</f>
        <v>4479</v>
      </c>
      <c r="J24" s="44">
        <f t="shared" si="1"/>
        <v>2687</v>
      </c>
      <c r="K24" s="70">
        <v>0.4</v>
      </c>
      <c r="L24" s="72">
        <f t="shared" si="2"/>
        <v>1792</v>
      </c>
    </row>
    <row r="25" spans="1:12" ht="15">
      <c r="A25" s="14">
        <v>21</v>
      </c>
      <c r="B25" s="15" t="s">
        <v>191</v>
      </c>
      <c r="C25" s="6" t="s">
        <v>190</v>
      </c>
      <c r="D25" s="14">
        <v>140</v>
      </c>
      <c r="E25" s="55">
        <v>3</v>
      </c>
      <c r="F25" s="14">
        <v>2004</v>
      </c>
      <c r="G25" s="43">
        <f>'Roads, 2013'!G25</f>
        <v>132000</v>
      </c>
      <c r="H25" s="43">
        <f t="shared" si="0"/>
        <v>52800</v>
      </c>
      <c r="I25" s="43">
        <f>'Roads, 2018'!J25</f>
        <v>3695.199999999997</v>
      </c>
      <c r="J25" s="44">
        <f t="shared" si="1"/>
        <v>2217.199999999997</v>
      </c>
      <c r="K25" s="70">
        <v>0.4</v>
      </c>
      <c r="L25" s="72">
        <f t="shared" si="2"/>
        <v>1478</v>
      </c>
    </row>
    <row r="26" spans="1:12" ht="15">
      <c r="A26" s="14">
        <v>22</v>
      </c>
      <c r="B26" s="15" t="s">
        <v>192</v>
      </c>
      <c r="C26" s="6" t="s">
        <v>190</v>
      </c>
      <c r="D26" s="14">
        <v>120</v>
      </c>
      <c r="E26" s="55">
        <v>3</v>
      </c>
      <c r="F26" s="14">
        <v>2004</v>
      </c>
      <c r="G26" s="43">
        <f>'Roads, 2013'!G26</f>
        <v>100000</v>
      </c>
      <c r="H26" s="43">
        <f t="shared" si="0"/>
        <v>40000</v>
      </c>
      <c r="I26" s="43">
        <f>'Roads, 2018'!J26</f>
        <v>2800</v>
      </c>
      <c r="J26" s="44">
        <f t="shared" si="1"/>
        <v>1680</v>
      </c>
      <c r="K26" s="70">
        <v>0.4</v>
      </c>
      <c r="L26" s="72">
        <f t="shared" si="2"/>
        <v>1120</v>
      </c>
    </row>
    <row r="27" spans="1:12" ht="30">
      <c r="A27" s="14">
        <v>23</v>
      </c>
      <c r="B27" s="15" t="s">
        <v>195</v>
      </c>
      <c r="C27" s="6" t="s">
        <v>190</v>
      </c>
      <c r="D27" s="14">
        <v>210</v>
      </c>
      <c r="E27" s="55">
        <v>3</v>
      </c>
      <c r="F27" s="14">
        <v>2005</v>
      </c>
      <c r="G27" s="43">
        <f>'Roads, 2013'!G27</f>
        <v>230000</v>
      </c>
      <c r="H27" s="43">
        <f t="shared" si="0"/>
        <v>92000</v>
      </c>
      <c r="I27" s="43">
        <f>'Roads, 2018'!J27</f>
        <v>6439</v>
      </c>
      <c r="J27" s="44">
        <f t="shared" si="1"/>
        <v>3863</v>
      </c>
      <c r="K27" s="70">
        <v>0.4</v>
      </c>
      <c r="L27" s="72">
        <f t="shared" si="2"/>
        <v>2576</v>
      </c>
    </row>
    <row r="28" spans="1:12" ht="15">
      <c r="A28" s="14">
        <v>24</v>
      </c>
      <c r="B28" s="15" t="s">
        <v>196</v>
      </c>
      <c r="C28" s="6" t="s">
        <v>190</v>
      </c>
      <c r="D28" s="14">
        <v>120</v>
      </c>
      <c r="E28" s="55">
        <v>3</v>
      </c>
      <c r="F28" s="14">
        <v>2005</v>
      </c>
      <c r="G28" s="43">
        <f>'Roads, 2013'!G28</f>
        <v>120000</v>
      </c>
      <c r="H28" s="43">
        <f t="shared" si="0"/>
        <v>48000</v>
      </c>
      <c r="I28" s="43">
        <f>'Roads, 2018'!J28</f>
        <v>3359</v>
      </c>
      <c r="J28" s="44">
        <f t="shared" si="1"/>
        <v>2015</v>
      </c>
      <c r="K28" s="70">
        <v>0.4</v>
      </c>
      <c r="L28" s="72">
        <f t="shared" si="2"/>
        <v>1344</v>
      </c>
    </row>
    <row r="29" spans="1:12" ht="15">
      <c r="A29" s="14">
        <v>25</v>
      </c>
      <c r="B29" s="15" t="s">
        <v>197</v>
      </c>
      <c r="C29" s="6" t="s">
        <v>190</v>
      </c>
      <c r="D29" s="14">
        <v>530</v>
      </c>
      <c r="E29" s="55">
        <v>3</v>
      </c>
      <c r="F29" s="14">
        <v>2005</v>
      </c>
      <c r="G29" s="43">
        <f>'Roads, 2013'!G29</f>
        <v>500000</v>
      </c>
      <c r="H29" s="43">
        <f t="shared" si="0"/>
        <v>200000</v>
      </c>
      <c r="I29" s="43">
        <f>'Roads, 2018'!J29</f>
        <v>13997</v>
      </c>
      <c r="J29" s="44">
        <f t="shared" si="1"/>
        <v>8398</v>
      </c>
      <c r="K29" s="70">
        <v>0.4</v>
      </c>
      <c r="L29" s="72">
        <f t="shared" si="2"/>
        <v>5599</v>
      </c>
    </row>
    <row r="30" spans="1:12" ht="15">
      <c r="A30" s="14">
        <v>26</v>
      </c>
      <c r="B30" s="15" t="s">
        <v>198</v>
      </c>
      <c r="C30" s="6" t="s">
        <v>190</v>
      </c>
      <c r="D30" s="14">
        <v>130</v>
      </c>
      <c r="E30" s="55">
        <v>3</v>
      </c>
      <c r="F30" s="14">
        <v>2005</v>
      </c>
      <c r="G30" s="43">
        <f>'Roads, 2013'!G30</f>
        <v>160000</v>
      </c>
      <c r="H30" s="43">
        <f t="shared" si="0"/>
        <v>64000</v>
      </c>
      <c r="I30" s="43">
        <f>'Roads, 2018'!J30</f>
        <v>4479</v>
      </c>
      <c r="J30" s="44">
        <f t="shared" si="1"/>
        <v>2687</v>
      </c>
      <c r="K30" s="70">
        <v>0.4</v>
      </c>
      <c r="L30" s="72">
        <f t="shared" si="2"/>
        <v>1792</v>
      </c>
    </row>
    <row r="31" spans="1:12" ht="15">
      <c r="A31" s="14">
        <v>27</v>
      </c>
      <c r="B31" s="15" t="s">
        <v>199</v>
      </c>
      <c r="C31" s="6" t="s">
        <v>190</v>
      </c>
      <c r="D31" s="14">
        <v>120</v>
      </c>
      <c r="E31" s="55">
        <v>3</v>
      </c>
      <c r="F31" s="14">
        <v>2005</v>
      </c>
      <c r="G31" s="43">
        <f>'Roads, 2013'!G31</f>
        <v>120000</v>
      </c>
      <c r="H31" s="43">
        <f t="shared" si="0"/>
        <v>48000</v>
      </c>
      <c r="I31" s="43">
        <f>'Roads, 2018'!J31</f>
        <v>3359</v>
      </c>
      <c r="J31" s="44">
        <f t="shared" si="1"/>
        <v>2015</v>
      </c>
      <c r="K31" s="70">
        <v>0.4</v>
      </c>
      <c r="L31" s="72">
        <f t="shared" si="2"/>
        <v>1344</v>
      </c>
    </row>
    <row r="32" spans="1:12" ht="15">
      <c r="A32" s="14">
        <v>28</v>
      </c>
      <c r="B32" s="15" t="s">
        <v>200</v>
      </c>
      <c r="C32" s="6" t="s">
        <v>190</v>
      </c>
      <c r="D32" s="14">
        <v>135</v>
      </c>
      <c r="E32" s="55">
        <v>3</v>
      </c>
      <c r="F32" s="14">
        <v>2005</v>
      </c>
      <c r="G32" s="43">
        <f>'Roads, 2013'!G32</f>
        <v>145000</v>
      </c>
      <c r="H32" s="43">
        <f t="shared" si="0"/>
        <v>58000</v>
      </c>
      <c r="I32" s="43">
        <f>'Roads, 2018'!J32</f>
        <v>4059</v>
      </c>
      <c r="J32" s="44">
        <f t="shared" si="1"/>
        <v>2435</v>
      </c>
      <c r="K32" s="70">
        <v>0.4</v>
      </c>
      <c r="L32" s="72">
        <f t="shared" si="2"/>
        <v>1624</v>
      </c>
    </row>
    <row r="33" spans="1:12" ht="30">
      <c r="A33" s="14">
        <v>29</v>
      </c>
      <c r="B33" s="15" t="s">
        <v>201</v>
      </c>
      <c r="C33" s="6" t="s">
        <v>190</v>
      </c>
      <c r="D33" s="14">
        <v>230</v>
      </c>
      <c r="E33" s="55">
        <v>3</v>
      </c>
      <c r="F33" s="14">
        <v>2005</v>
      </c>
      <c r="G33" s="43">
        <f>'Roads, 2013'!G33</f>
        <v>270000</v>
      </c>
      <c r="H33" s="43">
        <f t="shared" si="0"/>
        <v>108000</v>
      </c>
      <c r="I33" s="43">
        <f>'Roads, 2018'!J33</f>
        <v>7558</v>
      </c>
      <c r="J33" s="44">
        <f t="shared" si="1"/>
        <v>4535</v>
      </c>
      <c r="K33" s="70">
        <v>0.4</v>
      </c>
      <c r="L33" s="72">
        <f t="shared" si="2"/>
        <v>3023</v>
      </c>
    </row>
    <row r="34" spans="1:12" ht="15">
      <c r="A34" s="14">
        <v>30</v>
      </c>
      <c r="B34" s="15" t="s">
        <v>183</v>
      </c>
      <c r="C34" s="6" t="s">
        <v>190</v>
      </c>
      <c r="D34" s="14">
        <v>80</v>
      </c>
      <c r="E34" s="55">
        <v>3</v>
      </c>
      <c r="F34" s="14">
        <v>2005</v>
      </c>
      <c r="G34" s="43">
        <f>'Roads, 2013'!G34</f>
        <v>75000</v>
      </c>
      <c r="H34" s="43">
        <f t="shared" si="0"/>
        <v>30000</v>
      </c>
      <c r="I34" s="43">
        <f>'Roads, 2018'!J34</f>
        <v>2099</v>
      </c>
      <c r="J34" s="44">
        <f t="shared" si="1"/>
        <v>1259</v>
      </c>
      <c r="K34" s="70">
        <v>0.4</v>
      </c>
      <c r="L34" s="72">
        <f t="shared" si="2"/>
        <v>840</v>
      </c>
    </row>
    <row r="35" spans="1:12" ht="15">
      <c r="A35" s="14">
        <v>31</v>
      </c>
      <c r="B35" s="15" t="s">
        <v>149</v>
      </c>
      <c r="C35" s="6" t="s">
        <v>190</v>
      </c>
      <c r="D35" s="14">
        <v>290</v>
      </c>
      <c r="E35" s="55">
        <v>3</v>
      </c>
      <c r="F35" s="14">
        <v>2005</v>
      </c>
      <c r="G35" s="43">
        <f>'Roads, 2013'!G35</f>
        <v>140000</v>
      </c>
      <c r="H35" s="43">
        <f t="shared" si="0"/>
        <v>56000</v>
      </c>
      <c r="I35" s="43">
        <f>'Roads, 2018'!J35</f>
        <v>3919</v>
      </c>
      <c r="J35" s="44">
        <f t="shared" si="1"/>
        <v>2351</v>
      </c>
      <c r="K35" s="70">
        <v>0.4</v>
      </c>
      <c r="L35" s="72">
        <f t="shared" si="2"/>
        <v>1568</v>
      </c>
    </row>
    <row r="36" spans="1:12" ht="15">
      <c r="A36" s="14">
        <v>32</v>
      </c>
      <c r="B36" s="15" t="s">
        <v>202</v>
      </c>
      <c r="C36" s="6" t="s">
        <v>190</v>
      </c>
      <c r="D36" s="14">
        <v>100</v>
      </c>
      <c r="E36" s="55">
        <v>3</v>
      </c>
      <c r="F36" s="14">
        <v>2005</v>
      </c>
      <c r="G36" s="43">
        <f>'Roads, 2013'!G36</f>
        <v>50000</v>
      </c>
      <c r="H36" s="43">
        <f t="shared" si="0"/>
        <v>20000</v>
      </c>
      <c r="I36" s="43">
        <f>'Roads, 2018'!J36</f>
        <v>1400</v>
      </c>
      <c r="J36" s="44">
        <f t="shared" si="1"/>
        <v>840</v>
      </c>
      <c r="K36" s="70">
        <v>0.4</v>
      </c>
      <c r="L36" s="72">
        <f t="shared" si="2"/>
        <v>560</v>
      </c>
    </row>
    <row r="37" spans="1:12" ht="15">
      <c r="A37" s="14">
        <v>33</v>
      </c>
      <c r="B37" s="15" t="s">
        <v>203</v>
      </c>
      <c r="C37" s="6" t="s">
        <v>190</v>
      </c>
      <c r="D37" s="14">
        <v>240</v>
      </c>
      <c r="E37" s="55">
        <v>4</v>
      </c>
      <c r="F37" s="14">
        <v>2005</v>
      </c>
      <c r="G37" s="43">
        <f>'Roads, 2013'!G37</f>
        <v>300000</v>
      </c>
      <c r="H37" s="43">
        <f t="shared" si="0"/>
        <v>120000</v>
      </c>
      <c r="I37" s="43">
        <f>'Roads, 2018'!J37</f>
        <v>8398</v>
      </c>
      <c r="J37" s="44">
        <f t="shared" si="1"/>
        <v>5039</v>
      </c>
      <c r="K37" s="70">
        <v>0.4</v>
      </c>
      <c r="L37" s="72">
        <f t="shared" si="2"/>
        <v>3359</v>
      </c>
    </row>
    <row r="38" spans="1:12" ht="15">
      <c r="A38" s="14">
        <v>34</v>
      </c>
      <c r="B38" s="15" t="s">
        <v>204</v>
      </c>
      <c r="C38" s="6" t="s">
        <v>190</v>
      </c>
      <c r="D38" s="14">
        <v>160</v>
      </c>
      <c r="E38" s="55">
        <v>3</v>
      </c>
      <c r="F38" s="14">
        <v>2005</v>
      </c>
      <c r="G38" s="43">
        <f>'Roads, 2013'!G38</f>
        <v>150000</v>
      </c>
      <c r="H38" s="43">
        <f t="shared" si="0"/>
        <v>60000</v>
      </c>
      <c r="I38" s="43">
        <f>'Roads, 2018'!J38</f>
        <v>4199</v>
      </c>
      <c r="J38" s="44">
        <f t="shared" si="1"/>
        <v>2519</v>
      </c>
      <c r="K38" s="70">
        <v>0.4</v>
      </c>
      <c r="L38" s="72">
        <f t="shared" si="2"/>
        <v>1680</v>
      </c>
    </row>
    <row r="39" spans="1:12" ht="15">
      <c r="A39" s="14">
        <v>35</v>
      </c>
      <c r="B39" s="15" t="s">
        <v>205</v>
      </c>
      <c r="C39" s="6" t="s">
        <v>190</v>
      </c>
      <c r="D39" s="14">
        <v>120</v>
      </c>
      <c r="E39" s="55">
        <v>3.6</v>
      </c>
      <c r="F39" s="14">
        <v>2005</v>
      </c>
      <c r="G39" s="43">
        <f>'Roads, 2013'!G39</f>
        <v>140000</v>
      </c>
      <c r="H39" s="43">
        <f t="shared" si="0"/>
        <v>56000</v>
      </c>
      <c r="I39" s="43">
        <f>'Roads, 2018'!J39</f>
        <v>3919</v>
      </c>
      <c r="J39" s="44">
        <f t="shared" si="1"/>
        <v>2351</v>
      </c>
      <c r="K39" s="70">
        <v>0.4</v>
      </c>
      <c r="L39" s="72">
        <f t="shared" si="2"/>
        <v>1568</v>
      </c>
    </row>
    <row r="40" spans="1:12" ht="15">
      <c r="A40" s="14">
        <v>36</v>
      </c>
      <c r="B40" s="15" t="s">
        <v>206</v>
      </c>
      <c r="C40" s="6" t="s">
        <v>190</v>
      </c>
      <c r="D40" s="14">
        <v>230</v>
      </c>
      <c r="E40" s="55">
        <v>3.6</v>
      </c>
      <c r="F40" s="14">
        <v>2005</v>
      </c>
      <c r="G40" s="43">
        <f>'Roads, 2013'!G40</f>
        <v>170000</v>
      </c>
      <c r="H40" s="43">
        <f t="shared" si="0"/>
        <v>68000</v>
      </c>
      <c r="I40" s="43">
        <f>'Roads, 2018'!J40</f>
        <v>4759</v>
      </c>
      <c r="J40" s="44">
        <f t="shared" si="1"/>
        <v>2855</v>
      </c>
      <c r="K40" s="70">
        <v>0.4</v>
      </c>
      <c r="L40" s="72">
        <f t="shared" si="2"/>
        <v>1904</v>
      </c>
    </row>
    <row r="41" spans="1:12" ht="15">
      <c r="A41" s="14">
        <v>37</v>
      </c>
      <c r="B41" s="15" t="s">
        <v>207</v>
      </c>
      <c r="C41" s="6" t="s">
        <v>190</v>
      </c>
      <c r="D41" s="14">
        <v>180</v>
      </c>
      <c r="E41" s="55">
        <v>4</v>
      </c>
      <c r="F41" s="14">
        <v>2006</v>
      </c>
      <c r="G41" s="43">
        <f>'Roads, 2013'!G41</f>
        <v>160000</v>
      </c>
      <c r="H41" s="43">
        <f t="shared" si="0"/>
        <v>64000</v>
      </c>
      <c r="I41" s="43">
        <f>'Roads, 2018'!J41</f>
        <v>4479</v>
      </c>
      <c r="J41" s="44">
        <f t="shared" si="1"/>
        <v>2687</v>
      </c>
      <c r="K41" s="70">
        <v>0.4</v>
      </c>
      <c r="L41" s="72">
        <f t="shared" si="2"/>
        <v>1792</v>
      </c>
    </row>
    <row r="42" spans="1:12" ht="15">
      <c r="A42" s="14">
        <v>38</v>
      </c>
      <c r="B42" s="15" t="s">
        <v>208</v>
      </c>
      <c r="C42" s="6" t="s">
        <v>209</v>
      </c>
      <c r="D42" s="14">
        <v>200</v>
      </c>
      <c r="E42" s="55">
        <v>4</v>
      </c>
      <c r="F42" s="14">
        <v>2006</v>
      </c>
      <c r="G42" s="43">
        <f>'Roads, 2013'!G42</f>
        <v>240000</v>
      </c>
      <c r="H42" s="43">
        <f t="shared" si="0"/>
        <v>96000</v>
      </c>
      <c r="I42" s="43">
        <f>'Roads, 2018'!J42</f>
        <v>6718</v>
      </c>
      <c r="J42" s="44">
        <f t="shared" si="1"/>
        <v>4031</v>
      </c>
      <c r="K42" s="70">
        <v>0.4</v>
      </c>
      <c r="L42" s="72">
        <f t="shared" si="2"/>
        <v>2687</v>
      </c>
    </row>
    <row r="43" spans="1:12" ht="30">
      <c r="A43" s="14">
        <v>39</v>
      </c>
      <c r="B43" s="10" t="s">
        <v>210</v>
      </c>
      <c r="C43" s="6" t="s">
        <v>190</v>
      </c>
      <c r="D43" s="14">
        <v>240</v>
      </c>
      <c r="E43" s="55">
        <v>3</v>
      </c>
      <c r="F43" s="14">
        <v>2005</v>
      </c>
      <c r="G43" s="43">
        <f>'Roads, 2013'!G43</f>
        <v>300000</v>
      </c>
      <c r="H43" s="43">
        <f t="shared" si="0"/>
        <v>120000</v>
      </c>
      <c r="I43" s="43">
        <f>'Roads, 2018'!J43</f>
        <v>8398</v>
      </c>
      <c r="J43" s="44">
        <f t="shared" si="1"/>
        <v>5039</v>
      </c>
      <c r="K43" s="70">
        <v>0.4</v>
      </c>
      <c r="L43" s="72">
        <f t="shared" si="2"/>
        <v>3359</v>
      </c>
    </row>
    <row r="44" spans="1:12" ht="15">
      <c r="A44" s="14">
        <v>40</v>
      </c>
      <c r="B44" s="10" t="s">
        <v>211</v>
      </c>
      <c r="C44" s="6" t="s">
        <v>190</v>
      </c>
      <c r="D44" s="14">
        <v>150</v>
      </c>
      <c r="E44" s="55">
        <v>4</v>
      </c>
      <c r="F44" s="14">
        <v>2005</v>
      </c>
      <c r="G44" s="43">
        <f>'Roads, 2013'!G44</f>
        <v>200000</v>
      </c>
      <c r="H44" s="43">
        <f t="shared" si="0"/>
        <v>80000</v>
      </c>
      <c r="I44" s="43">
        <f>'Roads, 2018'!J44</f>
        <v>5599</v>
      </c>
      <c r="J44" s="44">
        <f t="shared" si="1"/>
        <v>3359</v>
      </c>
      <c r="K44" s="70">
        <v>0.4</v>
      </c>
      <c r="L44" s="72">
        <f t="shared" si="2"/>
        <v>2240</v>
      </c>
    </row>
    <row r="45" spans="1:12" ht="15">
      <c r="A45" s="14">
        <v>41</v>
      </c>
      <c r="B45" s="10" t="s">
        <v>212</v>
      </c>
      <c r="C45" s="6" t="s">
        <v>190</v>
      </c>
      <c r="D45" s="14">
        <v>450</v>
      </c>
      <c r="E45" s="55">
        <v>4</v>
      </c>
      <c r="F45" s="14">
        <v>2005</v>
      </c>
      <c r="G45" s="43">
        <f>'Roads, 2013'!G45</f>
        <v>500000</v>
      </c>
      <c r="H45" s="43">
        <f t="shared" si="0"/>
        <v>200000</v>
      </c>
      <c r="I45" s="43">
        <f>'Roads, 2018'!J45</f>
        <v>13997</v>
      </c>
      <c r="J45" s="44">
        <f t="shared" si="1"/>
        <v>8398</v>
      </c>
      <c r="K45" s="70">
        <v>0.4</v>
      </c>
      <c r="L45" s="72">
        <f t="shared" si="2"/>
        <v>5599</v>
      </c>
    </row>
    <row r="46" spans="1:12" ht="15">
      <c r="A46" s="14">
        <v>42</v>
      </c>
      <c r="B46" s="10" t="s">
        <v>213</v>
      </c>
      <c r="C46" s="6" t="s">
        <v>209</v>
      </c>
      <c r="D46" s="14">
        <v>330</v>
      </c>
      <c r="E46" s="55">
        <v>4</v>
      </c>
      <c r="F46" s="14">
        <v>2005</v>
      </c>
      <c r="G46" s="43">
        <f>'Roads, 2013'!G46</f>
        <v>375000</v>
      </c>
      <c r="H46" s="43">
        <f t="shared" si="0"/>
        <v>150000</v>
      </c>
      <c r="I46" s="43">
        <f>'Roads, 2018'!J46</f>
        <v>10498</v>
      </c>
      <c r="J46" s="44">
        <f t="shared" si="1"/>
        <v>6299</v>
      </c>
      <c r="K46" s="70">
        <v>0.4</v>
      </c>
      <c r="L46" s="72">
        <f t="shared" si="2"/>
        <v>4199</v>
      </c>
    </row>
    <row r="47" spans="1:12" ht="30">
      <c r="A47" s="14">
        <v>43</v>
      </c>
      <c r="B47" s="10" t="s">
        <v>214</v>
      </c>
      <c r="C47" s="6" t="s">
        <v>190</v>
      </c>
      <c r="D47" s="14">
        <v>320</v>
      </c>
      <c r="E47" s="55">
        <v>4</v>
      </c>
      <c r="F47" s="14">
        <v>2005</v>
      </c>
      <c r="G47" s="43">
        <f>'Roads, 2013'!G47</f>
        <v>370000</v>
      </c>
      <c r="H47" s="43">
        <f t="shared" si="0"/>
        <v>148000</v>
      </c>
      <c r="I47" s="43">
        <f>'Roads, 2018'!J47</f>
        <v>10358</v>
      </c>
      <c r="J47" s="44">
        <f t="shared" si="1"/>
        <v>6215</v>
      </c>
      <c r="K47" s="70">
        <v>0.4</v>
      </c>
      <c r="L47" s="72">
        <f t="shared" si="2"/>
        <v>4143</v>
      </c>
    </row>
    <row r="48" spans="1:12" ht="15">
      <c r="A48" s="14">
        <v>44</v>
      </c>
      <c r="B48" s="10" t="s">
        <v>215</v>
      </c>
      <c r="C48" s="6" t="s">
        <v>209</v>
      </c>
      <c r="D48" s="14">
        <v>380</v>
      </c>
      <c r="E48" s="55">
        <v>4</v>
      </c>
      <c r="F48" s="14">
        <v>2005</v>
      </c>
      <c r="G48" s="43">
        <f>'Roads, 2013'!G48</f>
        <v>410000</v>
      </c>
      <c r="H48" s="43">
        <f t="shared" si="0"/>
        <v>164000</v>
      </c>
      <c r="I48" s="43">
        <f>'Roads, 2018'!J48</f>
        <v>11477</v>
      </c>
      <c r="J48" s="44">
        <f t="shared" si="1"/>
        <v>6886</v>
      </c>
      <c r="K48" s="70">
        <v>0.4</v>
      </c>
      <c r="L48" s="72">
        <f t="shared" si="2"/>
        <v>4591</v>
      </c>
    </row>
    <row r="49" spans="1:12" ht="15">
      <c r="A49" s="14">
        <v>45</v>
      </c>
      <c r="B49" s="10" t="s">
        <v>216</v>
      </c>
      <c r="C49" s="6" t="s">
        <v>190</v>
      </c>
      <c r="D49" s="14">
        <v>270</v>
      </c>
      <c r="E49" s="55">
        <v>4</v>
      </c>
      <c r="F49" s="14">
        <v>2005</v>
      </c>
      <c r="G49" s="43">
        <f>'Roads, 2013'!G49</f>
        <v>270000</v>
      </c>
      <c r="H49" s="43">
        <f t="shared" si="0"/>
        <v>108000</v>
      </c>
      <c r="I49" s="43">
        <f>'Roads, 2018'!J49</f>
        <v>7558</v>
      </c>
      <c r="J49" s="44">
        <f t="shared" si="1"/>
        <v>4535</v>
      </c>
      <c r="K49" s="70">
        <v>0.4</v>
      </c>
      <c r="L49" s="72">
        <f t="shared" si="2"/>
        <v>3023</v>
      </c>
    </row>
    <row r="50" spans="1:12" ht="15">
      <c r="A50" s="14">
        <v>46</v>
      </c>
      <c r="B50" s="10" t="s">
        <v>221</v>
      </c>
      <c r="C50" s="6" t="s">
        <v>190</v>
      </c>
      <c r="D50" s="14">
        <v>200</v>
      </c>
      <c r="E50" s="55">
        <v>3</v>
      </c>
      <c r="F50" s="14">
        <v>2005</v>
      </c>
      <c r="G50" s="43">
        <f>'Roads, 2013'!G50</f>
        <v>240000</v>
      </c>
      <c r="H50" s="43">
        <f t="shared" si="0"/>
        <v>96000</v>
      </c>
      <c r="I50" s="43">
        <f>'Roads, 2018'!J50</f>
        <v>6718</v>
      </c>
      <c r="J50" s="44">
        <f t="shared" si="1"/>
        <v>4031</v>
      </c>
      <c r="K50" s="70">
        <v>0.4</v>
      </c>
      <c r="L50" s="72">
        <f t="shared" si="2"/>
        <v>2687</v>
      </c>
    </row>
    <row r="51" spans="1:12" ht="30">
      <c r="A51" s="14">
        <v>47</v>
      </c>
      <c r="B51" s="10" t="s">
        <v>222</v>
      </c>
      <c r="C51" s="6" t="s">
        <v>190</v>
      </c>
      <c r="D51" s="14">
        <v>260</v>
      </c>
      <c r="E51" s="55">
        <v>3</v>
      </c>
      <c r="F51" s="14">
        <v>2005</v>
      </c>
      <c r="G51" s="43">
        <f>'Roads, 2013'!G51</f>
        <v>210000</v>
      </c>
      <c r="H51" s="43">
        <f t="shared" si="0"/>
        <v>84000</v>
      </c>
      <c r="I51" s="43">
        <f>'Roads, 2018'!J51</f>
        <v>5879</v>
      </c>
      <c r="J51" s="44">
        <f t="shared" si="1"/>
        <v>3527</v>
      </c>
      <c r="K51" s="70">
        <v>0.4</v>
      </c>
      <c r="L51" s="72">
        <f t="shared" si="2"/>
        <v>2352</v>
      </c>
    </row>
    <row r="52" spans="1:12" ht="15">
      <c r="A52" s="14">
        <v>48</v>
      </c>
      <c r="B52" s="10" t="s">
        <v>223</v>
      </c>
      <c r="C52" s="6" t="s">
        <v>190</v>
      </c>
      <c r="D52" s="14">
        <v>900</v>
      </c>
      <c r="E52" s="55">
        <v>3</v>
      </c>
      <c r="F52" s="14">
        <v>2006</v>
      </c>
      <c r="G52" s="43">
        <f>'Roads, 2013'!G52</f>
        <v>690000</v>
      </c>
      <c r="H52" s="43">
        <f t="shared" si="0"/>
        <v>276000</v>
      </c>
      <c r="I52" s="43">
        <f>'Roads, 2018'!J52</f>
        <v>19315</v>
      </c>
      <c r="J52" s="44">
        <f t="shared" si="1"/>
        <v>11589</v>
      </c>
      <c r="K52" s="70">
        <v>0.4</v>
      </c>
      <c r="L52" s="72">
        <f t="shared" si="2"/>
        <v>7726</v>
      </c>
    </row>
    <row r="53" spans="1:12" ht="15">
      <c r="A53" s="14">
        <v>49</v>
      </c>
      <c r="B53" s="10" t="s">
        <v>225</v>
      </c>
      <c r="C53" s="6" t="s">
        <v>209</v>
      </c>
      <c r="D53" s="14">
        <v>160</v>
      </c>
      <c r="E53" s="55">
        <v>3</v>
      </c>
      <c r="F53" s="14">
        <v>2005</v>
      </c>
      <c r="G53" s="43">
        <f>'Roads, 2013'!G53</f>
        <v>215000</v>
      </c>
      <c r="H53" s="43">
        <f t="shared" si="0"/>
        <v>86000</v>
      </c>
      <c r="I53" s="43">
        <f>'Roads, 2018'!J53</f>
        <v>6019</v>
      </c>
      <c r="J53" s="44">
        <f t="shared" si="1"/>
        <v>3611</v>
      </c>
      <c r="K53" s="70">
        <v>0.4</v>
      </c>
      <c r="L53" s="72">
        <f t="shared" si="2"/>
        <v>2408</v>
      </c>
    </row>
    <row r="54" spans="1:12" ht="15">
      <c r="A54" s="14">
        <v>50</v>
      </c>
      <c r="B54" s="10" t="s">
        <v>227</v>
      </c>
      <c r="C54" s="6" t="s">
        <v>190</v>
      </c>
      <c r="D54" s="14">
        <v>130</v>
      </c>
      <c r="E54" s="55">
        <v>4</v>
      </c>
      <c r="F54" s="14">
        <v>2006</v>
      </c>
      <c r="G54" s="43">
        <f>'Roads, 2013'!G54</f>
        <v>130000</v>
      </c>
      <c r="H54" s="43">
        <f t="shared" si="0"/>
        <v>52000</v>
      </c>
      <c r="I54" s="43">
        <f>'Roads, 2018'!J54</f>
        <v>3639</v>
      </c>
      <c r="J54" s="44">
        <f t="shared" si="1"/>
        <v>2183</v>
      </c>
      <c r="K54" s="70">
        <v>0.4</v>
      </c>
      <c r="L54" s="72">
        <f t="shared" si="2"/>
        <v>1456</v>
      </c>
    </row>
    <row r="55" spans="1:12" ht="15">
      <c r="A55" s="14">
        <v>51</v>
      </c>
      <c r="B55" s="10" t="s">
        <v>228</v>
      </c>
      <c r="C55" s="6" t="s">
        <v>190</v>
      </c>
      <c r="D55" s="14">
        <v>850</v>
      </c>
      <c r="E55" s="55">
        <v>3</v>
      </c>
      <c r="F55" s="14">
        <v>2006</v>
      </c>
      <c r="G55" s="43">
        <f>'Roads, 2013'!G55</f>
        <v>570000</v>
      </c>
      <c r="H55" s="43">
        <f t="shared" si="0"/>
        <v>228000</v>
      </c>
      <c r="I55" s="43">
        <f>'Roads, 2018'!J55</f>
        <v>15956</v>
      </c>
      <c r="J55" s="44">
        <f t="shared" si="1"/>
        <v>9574</v>
      </c>
      <c r="K55" s="70">
        <v>0.4</v>
      </c>
      <c r="L55" s="72">
        <f t="shared" si="2"/>
        <v>6382</v>
      </c>
    </row>
    <row r="56" spans="1:12" ht="15">
      <c r="A56" s="14">
        <v>52</v>
      </c>
      <c r="B56" s="10" t="s">
        <v>232</v>
      </c>
      <c r="C56" s="6" t="s">
        <v>190</v>
      </c>
      <c r="D56" s="14">
        <v>230</v>
      </c>
      <c r="E56" s="55">
        <v>3</v>
      </c>
      <c r="F56" s="14">
        <v>2007</v>
      </c>
      <c r="G56" s="43">
        <f>'Roads, 2013'!G56</f>
        <v>260000</v>
      </c>
      <c r="H56" s="43">
        <f t="shared" si="0"/>
        <v>104000</v>
      </c>
      <c r="I56" s="43">
        <f>'Roads, 2018'!J56</f>
        <v>7279</v>
      </c>
      <c r="J56" s="44">
        <f t="shared" si="1"/>
        <v>4367</v>
      </c>
      <c r="K56" s="70">
        <v>0.4</v>
      </c>
      <c r="L56" s="72">
        <f t="shared" si="2"/>
        <v>2912</v>
      </c>
    </row>
    <row r="57" spans="1:12" ht="15">
      <c r="A57" s="14">
        <v>53</v>
      </c>
      <c r="B57" s="10" t="s">
        <v>203</v>
      </c>
      <c r="C57" s="6" t="s">
        <v>190</v>
      </c>
      <c r="D57" s="14">
        <v>240</v>
      </c>
      <c r="E57" s="55">
        <v>4</v>
      </c>
      <c r="F57" s="14">
        <v>2007</v>
      </c>
      <c r="G57" s="43">
        <f>'Roads, 2013'!G57</f>
        <v>400000</v>
      </c>
      <c r="H57" s="43">
        <f t="shared" si="0"/>
        <v>160000</v>
      </c>
      <c r="I57" s="43">
        <f>'Roads, 2018'!J57</f>
        <v>11197</v>
      </c>
      <c r="J57" s="44">
        <f t="shared" si="1"/>
        <v>6718</v>
      </c>
      <c r="K57" s="70">
        <v>0.4</v>
      </c>
      <c r="L57" s="72">
        <f t="shared" si="2"/>
        <v>4479</v>
      </c>
    </row>
    <row r="58" spans="1:12" ht="15">
      <c r="A58" s="14">
        <v>54</v>
      </c>
      <c r="B58" s="10" t="s">
        <v>234</v>
      </c>
      <c r="C58" s="6" t="s">
        <v>190</v>
      </c>
      <c r="D58" s="14">
        <v>230</v>
      </c>
      <c r="E58" s="55">
        <v>3.6</v>
      </c>
      <c r="F58" s="14">
        <v>2007</v>
      </c>
      <c r="G58" s="43">
        <f>'Roads, 2013'!G58</f>
        <v>290000</v>
      </c>
      <c r="H58" s="43">
        <f t="shared" si="0"/>
        <v>116000</v>
      </c>
      <c r="I58" s="43">
        <f>'Roads, 2018'!J58</f>
        <v>8118</v>
      </c>
      <c r="J58" s="44">
        <f t="shared" si="1"/>
        <v>4871</v>
      </c>
      <c r="K58" s="70">
        <v>0.4</v>
      </c>
      <c r="L58" s="72">
        <f t="shared" si="2"/>
        <v>3247</v>
      </c>
    </row>
    <row r="59" spans="1:12" ht="15">
      <c r="A59" s="14">
        <v>55</v>
      </c>
      <c r="B59" s="10" t="s">
        <v>236</v>
      </c>
      <c r="C59" s="6" t="s">
        <v>190</v>
      </c>
      <c r="D59" s="14">
        <v>90</v>
      </c>
      <c r="E59" s="55">
        <v>4</v>
      </c>
      <c r="F59" s="14">
        <v>2007</v>
      </c>
      <c r="G59" s="43">
        <f>'Roads, 2013'!G59</f>
        <v>145000</v>
      </c>
      <c r="H59" s="43">
        <f t="shared" si="0"/>
        <v>58000</v>
      </c>
      <c r="I59" s="43">
        <f>'Roads, 2018'!J59</f>
        <v>4059</v>
      </c>
      <c r="J59" s="44">
        <f t="shared" si="1"/>
        <v>2435</v>
      </c>
      <c r="K59" s="70">
        <v>0.4</v>
      </c>
      <c r="L59" s="72">
        <f t="shared" si="2"/>
        <v>1624</v>
      </c>
    </row>
    <row r="60" spans="1:12" ht="15">
      <c r="A60" s="14">
        <v>56</v>
      </c>
      <c r="B60" s="10" t="s">
        <v>164</v>
      </c>
      <c r="C60" s="6" t="s">
        <v>190</v>
      </c>
      <c r="D60" s="14">
        <v>320</v>
      </c>
      <c r="E60" s="55">
        <v>3</v>
      </c>
      <c r="F60" s="14">
        <v>2007</v>
      </c>
      <c r="G60" s="43">
        <f>'Roads, 2013'!G60</f>
        <v>400000</v>
      </c>
      <c r="H60" s="43">
        <f t="shared" si="0"/>
        <v>160000</v>
      </c>
      <c r="I60" s="43">
        <f>'Roads, 2018'!J60</f>
        <v>11197</v>
      </c>
      <c r="J60" s="44">
        <f t="shared" si="1"/>
        <v>6718</v>
      </c>
      <c r="K60" s="70">
        <v>0.4</v>
      </c>
      <c r="L60" s="72">
        <f t="shared" si="2"/>
        <v>4479</v>
      </c>
    </row>
    <row r="61" spans="1:12" ht="15">
      <c r="A61" s="14">
        <v>57</v>
      </c>
      <c r="B61" s="10" t="s">
        <v>240</v>
      </c>
      <c r="C61" s="6" t="s">
        <v>190</v>
      </c>
      <c r="D61" s="14">
        <v>140</v>
      </c>
      <c r="E61" s="55">
        <v>3.6</v>
      </c>
      <c r="F61" s="14">
        <v>2007</v>
      </c>
      <c r="G61" s="43">
        <f>'Roads, 2013'!G61</f>
        <v>250000</v>
      </c>
      <c r="H61" s="43">
        <f t="shared" si="0"/>
        <v>100000</v>
      </c>
      <c r="I61" s="43">
        <f>'Roads, 2018'!J61</f>
        <v>6998</v>
      </c>
      <c r="J61" s="44">
        <f t="shared" si="1"/>
        <v>4199</v>
      </c>
      <c r="K61" s="70">
        <v>0.4</v>
      </c>
      <c r="L61" s="72">
        <f t="shared" si="2"/>
        <v>2799</v>
      </c>
    </row>
    <row r="62" spans="1:12" ht="15">
      <c r="A62" s="14">
        <v>58</v>
      </c>
      <c r="B62" s="10" t="s">
        <v>241</v>
      </c>
      <c r="C62" s="6" t="s">
        <v>209</v>
      </c>
      <c r="D62" s="14">
        <v>320</v>
      </c>
      <c r="E62" s="55">
        <v>3</v>
      </c>
      <c r="F62" s="14">
        <v>2007</v>
      </c>
      <c r="G62" s="43">
        <f>'Roads, 2013'!G62</f>
        <v>350000</v>
      </c>
      <c r="H62" s="43">
        <f t="shared" si="0"/>
        <v>140000</v>
      </c>
      <c r="I62" s="43">
        <f>'Roads, 2018'!J62</f>
        <v>9798</v>
      </c>
      <c r="J62" s="44">
        <f t="shared" si="1"/>
        <v>5879</v>
      </c>
      <c r="K62" s="70">
        <v>0.4</v>
      </c>
      <c r="L62" s="72">
        <f t="shared" si="2"/>
        <v>3919</v>
      </c>
    </row>
    <row r="63" spans="1:12" ht="15">
      <c r="A63" s="14">
        <v>59</v>
      </c>
      <c r="B63" s="10" t="s">
        <v>243</v>
      </c>
      <c r="C63" s="6" t="s">
        <v>190</v>
      </c>
      <c r="D63" s="14">
        <v>430</v>
      </c>
      <c r="E63" s="55">
        <v>3</v>
      </c>
      <c r="F63" s="14">
        <v>2007</v>
      </c>
      <c r="G63" s="43">
        <f>'Roads, 2013'!G63</f>
        <v>500000</v>
      </c>
      <c r="H63" s="43">
        <f t="shared" si="0"/>
        <v>200000</v>
      </c>
      <c r="I63" s="43">
        <f>'Roads, 2018'!J63</f>
        <v>13997</v>
      </c>
      <c r="J63" s="44">
        <f t="shared" si="1"/>
        <v>8398</v>
      </c>
      <c r="K63" s="70">
        <v>0.4</v>
      </c>
      <c r="L63" s="72">
        <f t="shared" si="2"/>
        <v>5599</v>
      </c>
    </row>
    <row r="64" spans="1:12" ht="15">
      <c r="A64" s="14">
        <v>60</v>
      </c>
      <c r="B64" s="10" t="s">
        <v>244</v>
      </c>
      <c r="C64" s="6" t="s">
        <v>190</v>
      </c>
      <c r="D64" s="14">
        <v>180</v>
      </c>
      <c r="E64" s="55">
        <v>4</v>
      </c>
      <c r="F64" s="14">
        <v>2007</v>
      </c>
      <c r="G64" s="43">
        <f>'Roads, 2013'!G64</f>
        <v>220000</v>
      </c>
      <c r="H64" s="43">
        <f t="shared" si="0"/>
        <v>88000</v>
      </c>
      <c r="I64" s="43">
        <f>'Roads, 2018'!J64</f>
        <v>6158</v>
      </c>
      <c r="J64" s="44">
        <f t="shared" si="1"/>
        <v>3695</v>
      </c>
      <c r="K64" s="70">
        <v>0.4</v>
      </c>
      <c r="L64" s="72">
        <f t="shared" si="2"/>
        <v>2463</v>
      </c>
    </row>
    <row r="65" spans="1:12" ht="15">
      <c r="A65" s="14">
        <v>61</v>
      </c>
      <c r="B65" s="10" t="s">
        <v>226</v>
      </c>
      <c r="C65" s="6" t="s">
        <v>190</v>
      </c>
      <c r="D65" s="14">
        <v>140</v>
      </c>
      <c r="E65" s="55">
        <v>4</v>
      </c>
      <c r="F65" s="14">
        <v>2007</v>
      </c>
      <c r="G65" s="43">
        <f>'Roads, 2013'!G65</f>
        <v>180000</v>
      </c>
      <c r="H65" s="43">
        <f t="shared" si="0"/>
        <v>72000</v>
      </c>
      <c r="I65" s="43">
        <f>'Roads, 2018'!J65</f>
        <v>5039</v>
      </c>
      <c r="J65" s="44">
        <f t="shared" si="1"/>
        <v>3023</v>
      </c>
      <c r="K65" s="70">
        <v>0.4</v>
      </c>
      <c r="L65" s="72">
        <f t="shared" si="2"/>
        <v>2016</v>
      </c>
    </row>
    <row r="66" spans="1:12" ht="15">
      <c r="A66" s="14">
        <v>62</v>
      </c>
      <c r="B66" s="10" t="s">
        <v>249</v>
      </c>
      <c r="C66" s="6" t="s">
        <v>209</v>
      </c>
      <c r="D66" s="14">
        <v>360</v>
      </c>
      <c r="E66" s="55">
        <v>3.6</v>
      </c>
      <c r="F66" s="14">
        <v>2007</v>
      </c>
      <c r="G66" s="43">
        <f>'Roads, 2013'!G66</f>
        <v>350000</v>
      </c>
      <c r="H66" s="43">
        <f t="shared" si="0"/>
        <v>140000</v>
      </c>
      <c r="I66" s="43">
        <f>'Roads, 2018'!J66</f>
        <v>9798</v>
      </c>
      <c r="J66" s="44">
        <f t="shared" si="1"/>
        <v>5879</v>
      </c>
      <c r="K66" s="70">
        <v>0.4</v>
      </c>
      <c r="L66" s="72">
        <f t="shared" si="2"/>
        <v>3919</v>
      </c>
    </row>
    <row r="67" spans="1:12" ht="15">
      <c r="A67" s="14">
        <v>63</v>
      </c>
      <c r="B67" s="10" t="s">
        <v>252</v>
      </c>
      <c r="C67" s="6" t="s">
        <v>190</v>
      </c>
      <c r="D67" s="14">
        <v>200</v>
      </c>
      <c r="E67" s="55">
        <v>4</v>
      </c>
      <c r="F67" s="14">
        <v>2007</v>
      </c>
      <c r="G67" s="43">
        <f>'Roads, 2013'!G67</f>
        <v>250000</v>
      </c>
      <c r="H67" s="43">
        <f t="shared" si="0"/>
        <v>100000</v>
      </c>
      <c r="I67" s="43">
        <f>'Roads, 2018'!J67</f>
        <v>6998</v>
      </c>
      <c r="J67" s="44">
        <f t="shared" si="1"/>
        <v>4199</v>
      </c>
      <c r="K67" s="70">
        <v>0.4</v>
      </c>
      <c r="L67" s="72">
        <f t="shared" si="2"/>
        <v>2799</v>
      </c>
    </row>
    <row r="68" spans="1:12" ht="15">
      <c r="A68" s="14">
        <v>64</v>
      </c>
      <c r="B68" s="10" t="s">
        <v>253</v>
      </c>
      <c r="C68" s="6" t="s">
        <v>209</v>
      </c>
      <c r="D68" s="14">
        <v>240</v>
      </c>
      <c r="E68" s="55">
        <v>4</v>
      </c>
      <c r="F68" s="14">
        <v>2007</v>
      </c>
      <c r="G68" s="43">
        <f>'Roads, 2013'!G68</f>
        <v>430000</v>
      </c>
      <c r="H68" s="43">
        <f t="shared" si="0"/>
        <v>172000</v>
      </c>
      <c r="I68" s="43">
        <f>'Roads, 2018'!J68</f>
        <v>12037</v>
      </c>
      <c r="J68" s="44">
        <f t="shared" si="1"/>
        <v>7222</v>
      </c>
      <c r="K68" s="70">
        <v>0.4</v>
      </c>
      <c r="L68" s="72">
        <f t="shared" si="2"/>
        <v>4815</v>
      </c>
    </row>
    <row r="69" spans="1:12" ht="15">
      <c r="A69" s="14">
        <v>65</v>
      </c>
      <c r="B69" s="10" t="s">
        <v>253</v>
      </c>
      <c r="C69" s="6" t="s">
        <v>190</v>
      </c>
      <c r="D69" s="14">
        <v>220</v>
      </c>
      <c r="E69" s="55">
        <v>4</v>
      </c>
      <c r="F69" s="14">
        <v>2007</v>
      </c>
      <c r="G69" s="43">
        <f>'Roads, 2013'!G69</f>
        <v>400000</v>
      </c>
      <c r="H69" s="43">
        <f t="shared" si="0"/>
        <v>160000</v>
      </c>
      <c r="I69" s="43">
        <f>'Roads, 2018'!J69</f>
        <v>11197</v>
      </c>
      <c r="J69" s="44">
        <f t="shared" si="1"/>
        <v>6718</v>
      </c>
      <c r="K69" s="70">
        <v>0.4</v>
      </c>
      <c r="L69" s="72">
        <f t="shared" si="2"/>
        <v>4479</v>
      </c>
    </row>
    <row r="70" spans="1:12" ht="15">
      <c r="A70" s="14">
        <v>66</v>
      </c>
      <c r="B70" s="10" t="s">
        <v>243</v>
      </c>
      <c r="C70" s="6" t="s">
        <v>190</v>
      </c>
      <c r="D70" s="14">
        <v>100</v>
      </c>
      <c r="E70" s="55">
        <v>4</v>
      </c>
      <c r="F70" s="14">
        <v>2008</v>
      </c>
      <c r="G70" s="43">
        <f>'Roads, 2013'!G70</f>
        <v>200000</v>
      </c>
      <c r="H70" s="43">
        <f aca="true" t="shared" si="3" ref="H70:H133">G70*K70</f>
        <v>80000</v>
      </c>
      <c r="I70" s="43">
        <f>'Roads, 2018'!J70</f>
        <v>5599</v>
      </c>
      <c r="J70" s="44">
        <f aca="true" t="shared" si="4" ref="J70:J133">I70-L70</f>
        <v>3359</v>
      </c>
      <c r="K70" s="70">
        <v>0.4</v>
      </c>
      <c r="L70" s="72">
        <f aca="true" t="shared" si="5" ref="L70:L133">ROUND(I70*K70,)</f>
        <v>2240</v>
      </c>
    </row>
    <row r="71" spans="1:12" ht="15">
      <c r="A71" s="14">
        <v>67</v>
      </c>
      <c r="B71" s="10" t="s">
        <v>17</v>
      </c>
      <c r="C71" s="6" t="s">
        <v>209</v>
      </c>
      <c r="D71" s="14">
        <v>330</v>
      </c>
      <c r="E71" s="55">
        <v>6</v>
      </c>
      <c r="F71" s="14">
        <v>2008</v>
      </c>
      <c r="G71" s="43">
        <f>'Roads, 2013'!G71</f>
        <v>950000</v>
      </c>
      <c r="H71" s="43">
        <f t="shared" si="3"/>
        <v>380000</v>
      </c>
      <c r="I71" s="43">
        <f>'Roads, 2018'!J71</f>
        <v>26594</v>
      </c>
      <c r="J71" s="44">
        <f t="shared" si="4"/>
        <v>15956</v>
      </c>
      <c r="K71" s="70">
        <v>0.4</v>
      </c>
      <c r="L71" s="72">
        <f t="shared" si="5"/>
        <v>10638</v>
      </c>
    </row>
    <row r="72" spans="1:12" ht="15">
      <c r="A72" s="14">
        <v>68</v>
      </c>
      <c r="B72" s="10" t="s">
        <v>233</v>
      </c>
      <c r="C72" s="6" t="s">
        <v>209</v>
      </c>
      <c r="D72" s="14">
        <v>330</v>
      </c>
      <c r="E72" s="55">
        <v>4</v>
      </c>
      <c r="F72" s="14">
        <v>2009</v>
      </c>
      <c r="G72" s="43">
        <f>'Roads, 2013'!G72</f>
        <v>380000</v>
      </c>
      <c r="H72" s="43">
        <f t="shared" si="3"/>
        <v>152000</v>
      </c>
      <c r="I72" s="43">
        <f>'Roads, 2018'!J72</f>
        <v>10637</v>
      </c>
      <c r="J72" s="44">
        <f t="shared" si="4"/>
        <v>6382</v>
      </c>
      <c r="K72" s="70">
        <v>0.4</v>
      </c>
      <c r="L72" s="72">
        <f t="shared" si="5"/>
        <v>4255</v>
      </c>
    </row>
    <row r="73" spans="1:12" ht="15">
      <c r="A73" s="14">
        <v>69</v>
      </c>
      <c r="B73" s="10" t="s">
        <v>148</v>
      </c>
      <c r="C73" s="6" t="s">
        <v>190</v>
      </c>
      <c r="D73" s="14">
        <v>430</v>
      </c>
      <c r="E73" s="55">
        <v>4</v>
      </c>
      <c r="F73" s="14">
        <v>2009</v>
      </c>
      <c r="G73" s="43">
        <f>'Roads, 2013'!G73</f>
        <v>470000</v>
      </c>
      <c r="H73" s="43">
        <f t="shared" si="3"/>
        <v>188000</v>
      </c>
      <c r="I73" s="43">
        <f>'Roads, 2018'!J73</f>
        <v>13157</v>
      </c>
      <c r="J73" s="44">
        <f t="shared" si="4"/>
        <v>7894</v>
      </c>
      <c r="K73" s="70">
        <v>0.4</v>
      </c>
      <c r="L73" s="72">
        <f t="shared" si="5"/>
        <v>5263</v>
      </c>
    </row>
    <row r="74" spans="1:12" ht="15">
      <c r="A74" s="14">
        <v>70</v>
      </c>
      <c r="B74" s="10" t="s">
        <v>255</v>
      </c>
      <c r="C74" s="6" t="s">
        <v>209</v>
      </c>
      <c r="D74" s="14">
        <v>160</v>
      </c>
      <c r="E74" s="55">
        <v>4</v>
      </c>
      <c r="F74" s="14">
        <v>2009</v>
      </c>
      <c r="G74" s="43">
        <f>'Roads, 2013'!G74</f>
        <v>260000</v>
      </c>
      <c r="H74" s="43">
        <f t="shared" si="3"/>
        <v>104000</v>
      </c>
      <c r="I74" s="43">
        <f>'Roads, 2018'!J74</f>
        <v>7279</v>
      </c>
      <c r="J74" s="44">
        <f t="shared" si="4"/>
        <v>4367</v>
      </c>
      <c r="K74" s="70">
        <v>0.4</v>
      </c>
      <c r="L74" s="72">
        <f t="shared" si="5"/>
        <v>2912</v>
      </c>
    </row>
    <row r="75" spans="1:12" ht="15">
      <c r="A75" s="14">
        <v>71</v>
      </c>
      <c r="B75" s="10" t="s">
        <v>256</v>
      </c>
      <c r="C75" s="6" t="s">
        <v>209</v>
      </c>
      <c r="D75" s="14">
        <v>220</v>
      </c>
      <c r="E75" s="55">
        <v>4</v>
      </c>
      <c r="F75" s="14">
        <v>2009</v>
      </c>
      <c r="G75" s="43">
        <f>'Roads, 2013'!G75</f>
        <v>320000</v>
      </c>
      <c r="H75" s="43">
        <f t="shared" si="3"/>
        <v>128000</v>
      </c>
      <c r="I75" s="43">
        <f>'Roads, 2018'!J75</f>
        <v>8958</v>
      </c>
      <c r="J75" s="44">
        <f t="shared" si="4"/>
        <v>5375</v>
      </c>
      <c r="K75" s="70">
        <v>0.4</v>
      </c>
      <c r="L75" s="72">
        <f t="shared" si="5"/>
        <v>3583</v>
      </c>
    </row>
    <row r="76" spans="1:12" ht="15">
      <c r="A76" s="14">
        <v>72</v>
      </c>
      <c r="B76" s="10" t="s">
        <v>257</v>
      </c>
      <c r="C76" s="6" t="s">
        <v>190</v>
      </c>
      <c r="D76" s="14">
        <v>150</v>
      </c>
      <c r="E76" s="55">
        <v>3</v>
      </c>
      <c r="F76" s="14">
        <v>2009</v>
      </c>
      <c r="G76" s="43">
        <f>'Roads, 2013'!G76</f>
        <v>200000</v>
      </c>
      <c r="H76" s="43">
        <f t="shared" si="3"/>
        <v>80000</v>
      </c>
      <c r="I76" s="43">
        <f>'Roads, 2018'!J76</f>
        <v>5599</v>
      </c>
      <c r="J76" s="44">
        <f t="shared" si="4"/>
        <v>3359</v>
      </c>
      <c r="K76" s="70">
        <v>0.4</v>
      </c>
      <c r="L76" s="72">
        <f t="shared" si="5"/>
        <v>2240</v>
      </c>
    </row>
    <row r="77" spans="1:12" ht="15">
      <c r="A77" s="14">
        <v>73</v>
      </c>
      <c r="B77" s="10" t="s">
        <v>258</v>
      </c>
      <c r="C77" s="6" t="s">
        <v>209</v>
      </c>
      <c r="D77" s="14">
        <v>230</v>
      </c>
      <c r="E77" s="55">
        <v>4</v>
      </c>
      <c r="F77" s="14">
        <v>2009</v>
      </c>
      <c r="G77" s="43">
        <f>'Roads, 2013'!G77</f>
        <v>320000</v>
      </c>
      <c r="H77" s="43">
        <f t="shared" si="3"/>
        <v>128000</v>
      </c>
      <c r="I77" s="43">
        <f>'Roads, 2018'!J77</f>
        <v>8958</v>
      </c>
      <c r="J77" s="44">
        <f t="shared" si="4"/>
        <v>5375</v>
      </c>
      <c r="K77" s="70">
        <v>0.4</v>
      </c>
      <c r="L77" s="72">
        <f t="shared" si="5"/>
        <v>3583</v>
      </c>
    </row>
    <row r="78" spans="1:12" ht="15">
      <c r="A78" s="14">
        <v>74</v>
      </c>
      <c r="B78" s="10" t="s">
        <v>254</v>
      </c>
      <c r="C78" s="6" t="s">
        <v>190</v>
      </c>
      <c r="D78" s="14">
        <v>170</v>
      </c>
      <c r="E78" s="55">
        <v>4</v>
      </c>
      <c r="F78" s="14">
        <v>2009</v>
      </c>
      <c r="G78" s="43">
        <f>'Roads, 2013'!G78</f>
        <v>300000</v>
      </c>
      <c r="H78" s="43">
        <f t="shared" si="3"/>
        <v>120000</v>
      </c>
      <c r="I78" s="43">
        <f>'Roads, 2018'!J78</f>
        <v>8398</v>
      </c>
      <c r="J78" s="44">
        <f t="shared" si="4"/>
        <v>5039</v>
      </c>
      <c r="K78" s="70">
        <v>0.4</v>
      </c>
      <c r="L78" s="72">
        <f t="shared" si="5"/>
        <v>3359</v>
      </c>
    </row>
    <row r="79" spans="1:12" ht="15">
      <c r="A79" s="14">
        <v>75</v>
      </c>
      <c r="B79" s="10" t="s">
        <v>191</v>
      </c>
      <c r="C79" s="6" t="s">
        <v>209</v>
      </c>
      <c r="D79" s="14">
        <v>240</v>
      </c>
      <c r="E79" s="55">
        <v>4</v>
      </c>
      <c r="F79" s="14">
        <v>2009</v>
      </c>
      <c r="G79" s="43">
        <f>'Roads, 2013'!G79</f>
        <v>370000</v>
      </c>
      <c r="H79" s="43">
        <f t="shared" si="3"/>
        <v>148000</v>
      </c>
      <c r="I79" s="43">
        <f>'Roads, 2018'!J79</f>
        <v>10358</v>
      </c>
      <c r="J79" s="44">
        <f t="shared" si="4"/>
        <v>6215</v>
      </c>
      <c r="K79" s="70">
        <v>0.4</v>
      </c>
      <c r="L79" s="72">
        <f t="shared" si="5"/>
        <v>4143</v>
      </c>
    </row>
    <row r="80" spans="1:12" ht="15">
      <c r="A80" s="14">
        <v>76</v>
      </c>
      <c r="B80" s="10" t="s">
        <v>252</v>
      </c>
      <c r="C80" s="6" t="s">
        <v>190</v>
      </c>
      <c r="D80" s="14">
        <v>120</v>
      </c>
      <c r="E80" s="55">
        <v>4</v>
      </c>
      <c r="F80" s="14">
        <v>2010</v>
      </c>
      <c r="G80" s="43">
        <f>'Roads, 2013'!G80</f>
        <v>180000</v>
      </c>
      <c r="H80" s="43">
        <f t="shared" si="3"/>
        <v>72000</v>
      </c>
      <c r="I80" s="43">
        <f>'Roads, 2018'!J80</f>
        <v>5039</v>
      </c>
      <c r="J80" s="44">
        <f t="shared" si="4"/>
        <v>3023</v>
      </c>
      <c r="K80" s="70">
        <v>0.4</v>
      </c>
      <c r="L80" s="72">
        <f t="shared" si="5"/>
        <v>2016</v>
      </c>
    </row>
    <row r="81" spans="1:12" ht="15">
      <c r="A81" s="14">
        <v>77</v>
      </c>
      <c r="B81" s="10" t="s">
        <v>203</v>
      </c>
      <c r="C81" s="6" t="s">
        <v>190</v>
      </c>
      <c r="D81" s="14">
        <v>120</v>
      </c>
      <c r="E81" s="55">
        <v>4</v>
      </c>
      <c r="F81" s="14">
        <v>2010</v>
      </c>
      <c r="G81" s="43">
        <f>'Roads, 2013'!G81</f>
        <v>180000</v>
      </c>
      <c r="H81" s="43">
        <f t="shared" si="3"/>
        <v>72000</v>
      </c>
      <c r="I81" s="43">
        <f>'Roads, 2018'!J81</f>
        <v>5039</v>
      </c>
      <c r="J81" s="44">
        <f t="shared" si="4"/>
        <v>3023</v>
      </c>
      <c r="K81" s="70">
        <v>0.4</v>
      </c>
      <c r="L81" s="72">
        <f t="shared" si="5"/>
        <v>2016</v>
      </c>
    </row>
    <row r="82" spans="1:12" ht="15">
      <c r="A82" s="14">
        <v>78</v>
      </c>
      <c r="B82" s="10" t="s">
        <v>149</v>
      </c>
      <c r="C82" s="6" t="s">
        <v>190</v>
      </c>
      <c r="D82" s="14">
        <v>360</v>
      </c>
      <c r="E82" s="55">
        <v>3.6</v>
      </c>
      <c r="F82" s="14">
        <v>2010</v>
      </c>
      <c r="G82" s="43">
        <f>'Roads, 2013'!G82</f>
        <v>310000</v>
      </c>
      <c r="H82" s="43">
        <f t="shared" si="3"/>
        <v>124000</v>
      </c>
      <c r="I82" s="43">
        <f>'Roads, 2018'!J82</f>
        <v>8678</v>
      </c>
      <c r="J82" s="44">
        <f t="shared" si="4"/>
        <v>5207</v>
      </c>
      <c r="K82" s="70">
        <v>0.4</v>
      </c>
      <c r="L82" s="72">
        <f t="shared" si="5"/>
        <v>3471</v>
      </c>
    </row>
    <row r="83" spans="1:12" ht="15">
      <c r="A83" s="14">
        <v>79</v>
      </c>
      <c r="B83" s="10" t="s">
        <v>271</v>
      </c>
      <c r="C83" s="6" t="s">
        <v>190</v>
      </c>
      <c r="D83" s="14">
        <v>260</v>
      </c>
      <c r="E83" s="55">
        <v>3</v>
      </c>
      <c r="F83" s="14">
        <v>2010</v>
      </c>
      <c r="G83" s="43">
        <f>'Roads, 2013'!G83</f>
        <v>160000</v>
      </c>
      <c r="H83" s="43">
        <f t="shared" si="3"/>
        <v>64000</v>
      </c>
      <c r="I83" s="43">
        <f>'Roads, 2018'!J83</f>
        <v>4479</v>
      </c>
      <c r="J83" s="44">
        <f t="shared" si="4"/>
        <v>2687</v>
      </c>
      <c r="K83" s="70">
        <v>0.4</v>
      </c>
      <c r="L83" s="72">
        <f t="shared" si="5"/>
        <v>1792</v>
      </c>
    </row>
    <row r="84" spans="1:12" ht="15">
      <c r="A84" s="14">
        <v>80</v>
      </c>
      <c r="B84" s="10" t="s">
        <v>146</v>
      </c>
      <c r="C84" s="6" t="s">
        <v>190</v>
      </c>
      <c r="D84" s="14">
        <v>520</v>
      </c>
      <c r="E84" s="55">
        <v>3</v>
      </c>
      <c r="F84" s="14">
        <v>2010</v>
      </c>
      <c r="G84" s="43">
        <f>'Roads, 2013'!G84</f>
        <v>300000</v>
      </c>
      <c r="H84" s="43">
        <f t="shared" si="3"/>
        <v>120000</v>
      </c>
      <c r="I84" s="43">
        <f>'Roads, 2018'!J84</f>
        <v>8398</v>
      </c>
      <c r="J84" s="44">
        <f t="shared" si="4"/>
        <v>5039</v>
      </c>
      <c r="K84" s="70">
        <v>0.4</v>
      </c>
      <c r="L84" s="72">
        <f t="shared" si="5"/>
        <v>3359</v>
      </c>
    </row>
    <row r="85" spans="1:12" ht="15">
      <c r="A85" s="14">
        <v>81</v>
      </c>
      <c r="B85" s="10" t="s">
        <v>272</v>
      </c>
      <c r="C85" s="6" t="s">
        <v>190</v>
      </c>
      <c r="D85" s="14">
        <v>320</v>
      </c>
      <c r="E85" s="55">
        <v>3</v>
      </c>
      <c r="F85" s="14">
        <v>2010</v>
      </c>
      <c r="G85" s="43">
        <f>'Roads, 2013'!G85</f>
        <v>190000</v>
      </c>
      <c r="H85" s="43">
        <f t="shared" si="3"/>
        <v>76000</v>
      </c>
      <c r="I85" s="43">
        <f>'Roads, 2018'!J85</f>
        <v>5318</v>
      </c>
      <c r="J85" s="44">
        <f t="shared" si="4"/>
        <v>3191</v>
      </c>
      <c r="K85" s="70">
        <v>0.4</v>
      </c>
      <c r="L85" s="72">
        <f t="shared" si="5"/>
        <v>2127</v>
      </c>
    </row>
    <row r="86" spans="1:12" ht="15">
      <c r="A86" s="14">
        <v>82</v>
      </c>
      <c r="B86" s="10" t="s">
        <v>273</v>
      </c>
      <c r="C86" s="6" t="s">
        <v>190</v>
      </c>
      <c r="D86" s="14">
        <v>180</v>
      </c>
      <c r="E86" s="55">
        <v>3</v>
      </c>
      <c r="F86" s="14">
        <v>2010</v>
      </c>
      <c r="G86" s="43">
        <f>'Roads, 2013'!G86</f>
        <v>125000</v>
      </c>
      <c r="H86" s="43">
        <f t="shared" si="3"/>
        <v>50000</v>
      </c>
      <c r="I86" s="43">
        <f>'Roads, 2018'!J86</f>
        <v>3499</v>
      </c>
      <c r="J86" s="44">
        <f t="shared" si="4"/>
        <v>2099</v>
      </c>
      <c r="K86" s="70">
        <v>0.4</v>
      </c>
      <c r="L86" s="72">
        <f t="shared" si="5"/>
        <v>1400</v>
      </c>
    </row>
    <row r="87" spans="1:12" ht="15">
      <c r="A87" s="14">
        <v>83</v>
      </c>
      <c r="B87" s="10" t="s">
        <v>274</v>
      </c>
      <c r="C87" s="6" t="s">
        <v>190</v>
      </c>
      <c r="D87" s="14">
        <v>370</v>
      </c>
      <c r="E87" s="55">
        <v>3</v>
      </c>
      <c r="F87" s="14">
        <v>2010</v>
      </c>
      <c r="G87" s="43">
        <f>'Roads, 2013'!G87</f>
        <v>255000</v>
      </c>
      <c r="H87" s="43">
        <f t="shared" si="3"/>
        <v>102000</v>
      </c>
      <c r="I87" s="43">
        <f>'Roads, 2018'!J87</f>
        <v>7138</v>
      </c>
      <c r="J87" s="44">
        <f t="shared" si="4"/>
        <v>4283</v>
      </c>
      <c r="K87" s="70">
        <v>0.4</v>
      </c>
      <c r="L87" s="72">
        <f t="shared" si="5"/>
        <v>2855</v>
      </c>
    </row>
    <row r="88" spans="1:12" ht="15">
      <c r="A88" s="14">
        <v>84</v>
      </c>
      <c r="B88" s="10" t="s">
        <v>275</v>
      </c>
      <c r="C88" s="6" t="s">
        <v>190</v>
      </c>
      <c r="D88" s="14">
        <v>260</v>
      </c>
      <c r="E88" s="55">
        <v>3</v>
      </c>
      <c r="F88" s="14">
        <v>2010</v>
      </c>
      <c r="G88" s="43">
        <f>'Roads, 2013'!G88</f>
        <v>160000</v>
      </c>
      <c r="H88" s="43">
        <f t="shared" si="3"/>
        <v>64000</v>
      </c>
      <c r="I88" s="43">
        <f>'Roads, 2018'!J88</f>
        <v>4479</v>
      </c>
      <c r="J88" s="44">
        <f t="shared" si="4"/>
        <v>2687</v>
      </c>
      <c r="K88" s="70">
        <v>0.4</v>
      </c>
      <c r="L88" s="72">
        <f t="shared" si="5"/>
        <v>1792</v>
      </c>
    </row>
    <row r="89" spans="1:12" ht="15">
      <c r="A89" s="14">
        <v>85</v>
      </c>
      <c r="B89" s="10" t="s">
        <v>264</v>
      </c>
      <c r="C89" s="6" t="s">
        <v>190</v>
      </c>
      <c r="D89" s="14">
        <v>280</v>
      </c>
      <c r="E89" s="55">
        <v>3</v>
      </c>
      <c r="F89" s="14">
        <v>2010</v>
      </c>
      <c r="G89" s="43">
        <f>'Roads, 2013'!G89</f>
        <v>195000</v>
      </c>
      <c r="H89" s="43">
        <f t="shared" si="3"/>
        <v>78000</v>
      </c>
      <c r="I89" s="43">
        <f>'Roads, 2018'!J89</f>
        <v>5459</v>
      </c>
      <c r="J89" s="44">
        <f t="shared" si="4"/>
        <v>3275</v>
      </c>
      <c r="K89" s="70">
        <v>0.4</v>
      </c>
      <c r="L89" s="72">
        <f t="shared" si="5"/>
        <v>2184</v>
      </c>
    </row>
    <row r="90" spans="1:12" ht="15">
      <c r="A90" s="14">
        <v>86</v>
      </c>
      <c r="B90" s="10" t="s">
        <v>148</v>
      </c>
      <c r="C90" s="6" t="s">
        <v>190</v>
      </c>
      <c r="D90" s="14">
        <v>430</v>
      </c>
      <c r="E90" s="55">
        <v>3.6</v>
      </c>
      <c r="F90" s="14">
        <v>2010</v>
      </c>
      <c r="G90" s="43">
        <f>'Roads, 2013'!G90</f>
        <v>290000</v>
      </c>
      <c r="H90" s="43">
        <f t="shared" si="3"/>
        <v>116000</v>
      </c>
      <c r="I90" s="43">
        <f>'Roads, 2018'!J90</f>
        <v>8118</v>
      </c>
      <c r="J90" s="44">
        <f t="shared" si="4"/>
        <v>4871</v>
      </c>
      <c r="K90" s="70">
        <v>0.4</v>
      </c>
      <c r="L90" s="72">
        <f t="shared" si="5"/>
        <v>3247</v>
      </c>
    </row>
    <row r="91" spans="1:12" ht="16.5" customHeight="1">
      <c r="A91" s="14">
        <v>87</v>
      </c>
      <c r="B91" s="10" t="s">
        <v>276</v>
      </c>
      <c r="C91" s="6" t="s">
        <v>190</v>
      </c>
      <c r="D91" s="14">
        <v>120</v>
      </c>
      <c r="E91" s="55">
        <v>3</v>
      </c>
      <c r="F91" s="14">
        <v>2010</v>
      </c>
      <c r="G91" s="43">
        <f>'Roads, 2013'!G91</f>
        <v>90000</v>
      </c>
      <c r="H91" s="43">
        <f t="shared" si="3"/>
        <v>36000</v>
      </c>
      <c r="I91" s="43">
        <f>'Roads, 2018'!J91</f>
        <v>2519</v>
      </c>
      <c r="J91" s="44">
        <f t="shared" si="4"/>
        <v>1511</v>
      </c>
      <c r="K91" s="70">
        <v>0.4</v>
      </c>
      <c r="L91" s="72">
        <f t="shared" si="5"/>
        <v>1008</v>
      </c>
    </row>
    <row r="92" spans="1:12" ht="15">
      <c r="A92" s="14">
        <v>88</v>
      </c>
      <c r="B92" s="10" t="s">
        <v>277</v>
      </c>
      <c r="C92" s="6" t="s">
        <v>190</v>
      </c>
      <c r="D92" s="14">
        <v>110</v>
      </c>
      <c r="E92" s="55">
        <v>3</v>
      </c>
      <c r="F92" s="14">
        <v>2010</v>
      </c>
      <c r="G92" s="43">
        <f>'Roads, 2013'!G92</f>
        <v>75000</v>
      </c>
      <c r="H92" s="43">
        <f t="shared" si="3"/>
        <v>30000</v>
      </c>
      <c r="I92" s="43">
        <f>'Roads, 2018'!J92</f>
        <v>2099</v>
      </c>
      <c r="J92" s="44">
        <f t="shared" si="4"/>
        <v>1259</v>
      </c>
      <c r="K92" s="70">
        <v>0.4</v>
      </c>
      <c r="L92" s="72">
        <f t="shared" si="5"/>
        <v>840</v>
      </c>
    </row>
    <row r="93" spans="1:12" ht="15">
      <c r="A93" s="14">
        <v>89</v>
      </c>
      <c r="B93" s="10" t="s">
        <v>278</v>
      </c>
      <c r="C93" s="6" t="s">
        <v>209</v>
      </c>
      <c r="D93" s="14">
        <v>90</v>
      </c>
      <c r="E93" s="55">
        <v>3</v>
      </c>
      <c r="F93" s="14">
        <v>2010</v>
      </c>
      <c r="G93" s="43">
        <f>'Roads, 2013'!G93</f>
        <v>70000</v>
      </c>
      <c r="H93" s="43">
        <f t="shared" si="3"/>
        <v>28000</v>
      </c>
      <c r="I93" s="43">
        <f>'Roads, 2018'!J93</f>
        <v>1960</v>
      </c>
      <c r="J93" s="44">
        <f t="shared" si="4"/>
        <v>1176</v>
      </c>
      <c r="K93" s="70">
        <v>0.4</v>
      </c>
      <c r="L93" s="72">
        <f t="shared" si="5"/>
        <v>784</v>
      </c>
    </row>
    <row r="94" spans="1:12" ht="15.75">
      <c r="A94" s="14">
        <v>90</v>
      </c>
      <c r="B94" s="17" t="s">
        <v>226</v>
      </c>
      <c r="C94" s="6" t="s">
        <v>190</v>
      </c>
      <c r="D94" s="18">
        <v>593</v>
      </c>
      <c r="E94" s="68">
        <v>4.5</v>
      </c>
      <c r="F94" s="19">
        <v>2010</v>
      </c>
      <c r="G94" s="43">
        <f>'Roads, 2013'!G94</f>
        <v>2390000</v>
      </c>
      <c r="H94" s="43">
        <f t="shared" si="3"/>
        <v>956000</v>
      </c>
      <c r="I94" s="43">
        <f>'Roads, 2018'!J94</f>
        <v>66905</v>
      </c>
      <c r="J94" s="44">
        <f t="shared" si="4"/>
        <v>40143</v>
      </c>
      <c r="K94" s="70">
        <v>0.4</v>
      </c>
      <c r="L94" s="72">
        <f t="shared" si="5"/>
        <v>26762</v>
      </c>
    </row>
    <row r="95" spans="1:12" ht="15.75">
      <c r="A95" s="14">
        <v>91</v>
      </c>
      <c r="B95" s="17" t="s">
        <v>286</v>
      </c>
      <c r="C95" s="6" t="s">
        <v>190</v>
      </c>
      <c r="D95" s="18">
        <v>945</v>
      </c>
      <c r="E95" s="68">
        <v>4.5</v>
      </c>
      <c r="F95" s="19">
        <v>2010</v>
      </c>
      <c r="G95" s="43">
        <f>'Roads, 2013'!G95</f>
        <v>2510000</v>
      </c>
      <c r="H95" s="43">
        <f t="shared" si="3"/>
        <v>1004000</v>
      </c>
      <c r="I95" s="43">
        <f>'Roads, 2018'!J95</f>
        <v>70264</v>
      </c>
      <c r="J95" s="44">
        <f t="shared" si="4"/>
        <v>42158</v>
      </c>
      <c r="K95" s="70">
        <v>0.4</v>
      </c>
      <c r="L95" s="72">
        <f t="shared" si="5"/>
        <v>28106</v>
      </c>
    </row>
    <row r="96" spans="1:12" ht="15.75">
      <c r="A96" s="14">
        <v>92</v>
      </c>
      <c r="B96" s="17" t="s">
        <v>203</v>
      </c>
      <c r="C96" s="6" t="s">
        <v>190</v>
      </c>
      <c r="D96" s="18">
        <v>550</v>
      </c>
      <c r="E96" s="68">
        <v>4.5</v>
      </c>
      <c r="F96" s="19">
        <v>2010</v>
      </c>
      <c r="G96" s="43">
        <f>'Roads, 2013'!G96</f>
        <v>2830000</v>
      </c>
      <c r="H96" s="43">
        <f t="shared" si="3"/>
        <v>1132000</v>
      </c>
      <c r="I96" s="43">
        <f>'Roads, 2018'!J96</f>
        <v>79222</v>
      </c>
      <c r="J96" s="44">
        <f t="shared" si="4"/>
        <v>47533</v>
      </c>
      <c r="K96" s="70">
        <v>0.4</v>
      </c>
      <c r="L96" s="72">
        <f t="shared" si="5"/>
        <v>31689</v>
      </c>
    </row>
    <row r="97" spans="1:12" ht="15.75">
      <c r="A97" s="14">
        <v>93</v>
      </c>
      <c r="B97" s="17" t="s">
        <v>147</v>
      </c>
      <c r="C97" s="6" t="s">
        <v>190</v>
      </c>
      <c r="D97" s="18">
        <v>997</v>
      </c>
      <c r="E97" s="68">
        <v>4.5</v>
      </c>
      <c r="F97" s="19">
        <v>2010</v>
      </c>
      <c r="G97" s="43">
        <f>'Roads, 2013'!G97</f>
        <v>2570000</v>
      </c>
      <c r="H97" s="43">
        <f t="shared" si="3"/>
        <v>1028000</v>
      </c>
      <c r="I97" s="43">
        <f>'Roads, 2018'!J97</f>
        <v>71944</v>
      </c>
      <c r="J97" s="44">
        <f t="shared" si="4"/>
        <v>43166</v>
      </c>
      <c r="K97" s="70">
        <v>0.4</v>
      </c>
      <c r="L97" s="72">
        <f t="shared" si="5"/>
        <v>28778</v>
      </c>
    </row>
    <row r="98" spans="1:12" ht="15.75">
      <c r="A98" s="14">
        <v>94</v>
      </c>
      <c r="B98" s="17" t="s">
        <v>191</v>
      </c>
      <c r="C98" s="6" t="s">
        <v>190</v>
      </c>
      <c r="D98" s="18">
        <v>625</v>
      </c>
      <c r="E98" s="68">
        <v>4.5</v>
      </c>
      <c r="F98" s="19">
        <v>2010</v>
      </c>
      <c r="G98" s="43">
        <f>'Roads, 2013'!G98</f>
        <v>1610000</v>
      </c>
      <c r="H98" s="43">
        <f t="shared" si="3"/>
        <v>644000</v>
      </c>
      <c r="I98" s="43">
        <f>'Roads, 2018'!J98</f>
        <v>45070</v>
      </c>
      <c r="J98" s="44">
        <f t="shared" si="4"/>
        <v>27042</v>
      </c>
      <c r="K98" s="70">
        <v>0.4</v>
      </c>
      <c r="L98" s="72">
        <f t="shared" si="5"/>
        <v>18028</v>
      </c>
    </row>
    <row r="99" spans="1:12" ht="15.75">
      <c r="A99" s="14">
        <v>95</v>
      </c>
      <c r="B99" s="17" t="s">
        <v>287</v>
      </c>
      <c r="C99" s="6" t="s">
        <v>190</v>
      </c>
      <c r="D99" s="18">
        <v>460</v>
      </c>
      <c r="E99" s="68">
        <v>4.5</v>
      </c>
      <c r="F99" s="19">
        <v>2010</v>
      </c>
      <c r="G99" s="43">
        <f>'Roads, 2013'!G99</f>
        <v>1830000</v>
      </c>
      <c r="H99" s="43">
        <f t="shared" si="3"/>
        <v>732000</v>
      </c>
      <c r="I99" s="43">
        <f>'Roads, 2018'!J99</f>
        <v>51229</v>
      </c>
      <c r="J99" s="44">
        <f t="shared" si="4"/>
        <v>30737</v>
      </c>
      <c r="K99" s="70">
        <v>0.4</v>
      </c>
      <c r="L99" s="72">
        <f t="shared" si="5"/>
        <v>20492</v>
      </c>
    </row>
    <row r="100" spans="1:12" ht="15.75">
      <c r="A100" s="14">
        <v>96</v>
      </c>
      <c r="B100" s="23" t="s">
        <v>196</v>
      </c>
      <c r="C100" s="24" t="s">
        <v>190</v>
      </c>
      <c r="D100" s="25">
        <v>1.265</v>
      </c>
      <c r="E100" s="68">
        <v>4.5</v>
      </c>
      <c r="F100" s="19">
        <v>2010</v>
      </c>
      <c r="G100" s="43">
        <f>'Roads, 2013'!G100</f>
        <v>3570000</v>
      </c>
      <c r="H100" s="43">
        <f t="shared" si="3"/>
        <v>1428000</v>
      </c>
      <c r="I100" s="43">
        <f>'Roads, 2018'!J100</f>
        <v>99937</v>
      </c>
      <c r="J100" s="44">
        <f t="shared" si="4"/>
        <v>59962</v>
      </c>
      <c r="K100" s="70">
        <v>0.4</v>
      </c>
      <c r="L100" s="72">
        <f t="shared" si="5"/>
        <v>39975</v>
      </c>
    </row>
    <row r="101" spans="1:12" ht="15.75">
      <c r="A101" s="14">
        <v>97</v>
      </c>
      <c r="B101" s="23" t="s">
        <v>288</v>
      </c>
      <c r="C101" s="24" t="s">
        <v>190</v>
      </c>
      <c r="D101" s="18">
        <v>464</v>
      </c>
      <c r="E101" s="68">
        <v>4.5</v>
      </c>
      <c r="F101" s="19">
        <v>2010</v>
      </c>
      <c r="G101" s="43">
        <f>'Roads, 2013'!G101</f>
        <v>1210000</v>
      </c>
      <c r="H101" s="43">
        <f t="shared" si="3"/>
        <v>484000</v>
      </c>
      <c r="I101" s="43">
        <f>'Roads, 2018'!J101</f>
        <v>33872</v>
      </c>
      <c r="J101" s="44">
        <f t="shared" si="4"/>
        <v>20323</v>
      </c>
      <c r="K101" s="70">
        <v>0.4</v>
      </c>
      <c r="L101" s="72">
        <f t="shared" si="5"/>
        <v>13549</v>
      </c>
    </row>
    <row r="102" spans="1:12" ht="15.75">
      <c r="A102" s="14">
        <v>98</v>
      </c>
      <c r="B102" s="23" t="s">
        <v>291</v>
      </c>
      <c r="C102" s="24" t="s">
        <v>190</v>
      </c>
      <c r="D102" s="18">
        <v>515</v>
      </c>
      <c r="E102" s="68">
        <v>4.5</v>
      </c>
      <c r="F102" s="19">
        <v>2010</v>
      </c>
      <c r="G102" s="43">
        <f>'Roads, 2013'!G102</f>
        <v>1440000</v>
      </c>
      <c r="H102" s="43">
        <f t="shared" si="3"/>
        <v>576000</v>
      </c>
      <c r="I102" s="43">
        <f>'Roads, 2018'!J102</f>
        <v>40310</v>
      </c>
      <c r="J102" s="44">
        <f t="shared" si="4"/>
        <v>24186</v>
      </c>
      <c r="K102" s="70">
        <v>0.4</v>
      </c>
      <c r="L102" s="72">
        <f t="shared" si="5"/>
        <v>16124</v>
      </c>
    </row>
    <row r="103" spans="1:12" s="35" customFormat="1" ht="15">
      <c r="A103" s="14">
        <v>99</v>
      </c>
      <c r="B103" s="15" t="s">
        <v>423</v>
      </c>
      <c r="C103" s="6" t="s">
        <v>190</v>
      </c>
      <c r="D103" s="14">
        <v>2700</v>
      </c>
      <c r="E103" s="55">
        <v>4.5</v>
      </c>
      <c r="F103" s="14">
        <v>2011</v>
      </c>
      <c r="G103" s="43">
        <f>'Roads, 2013'!G103</f>
        <v>3700000</v>
      </c>
      <c r="H103" s="43">
        <f t="shared" si="3"/>
        <v>1480000</v>
      </c>
      <c r="I103" s="43">
        <f>'Roads, 2018'!J103</f>
        <v>103576</v>
      </c>
      <c r="J103" s="44">
        <f t="shared" si="4"/>
        <v>62146</v>
      </c>
      <c r="K103" s="70">
        <v>0.4</v>
      </c>
      <c r="L103" s="72">
        <f t="shared" si="5"/>
        <v>41430</v>
      </c>
    </row>
    <row r="104" spans="1:12" s="35" customFormat="1" ht="16.5" customHeight="1">
      <c r="A104" s="14">
        <v>100</v>
      </c>
      <c r="B104" s="6" t="s">
        <v>424</v>
      </c>
      <c r="C104" s="6" t="s">
        <v>190</v>
      </c>
      <c r="D104" s="14">
        <v>1000</v>
      </c>
      <c r="E104" s="55">
        <v>3.6</v>
      </c>
      <c r="F104" s="14">
        <v>2011</v>
      </c>
      <c r="G104" s="43">
        <f>'Roads, 2013'!G104</f>
        <v>1000000</v>
      </c>
      <c r="H104" s="43">
        <f t="shared" si="3"/>
        <v>400000</v>
      </c>
      <c r="I104" s="43">
        <f>'Roads, 2018'!J104</f>
        <v>27994</v>
      </c>
      <c r="J104" s="44">
        <f t="shared" si="4"/>
        <v>16796</v>
      </c>
      <c r="K104" s="70">
        <v>0.4</v>
      </c>
      <c r="L104" s="72">
        <f t="shared" si="5"/>
        <v>11198</v>
      </c>
    </row>
    <row r="105" spans="1:12" s="35" customFormat="1" ht="16.5" customHeight="1">
      <c r="A105" s="14">
        <v>101</v>
      </c>
      <c r="B105" s="15" t="s">
        <v>562</v>
      </c>
      <c r="C105" s="6" t="s">
        <v>190</v>
      </c>
      <c r="D105" s="14">
        <v>160</v>
      </c>
      <c r="E105" s="55">
        <v>3</v>
      </c>
      <c r="F105" s="14">
        <v>2016</v>
      </c>
      <c r="G105" s="43">
        <v>220000</v>
      </c>
      <c r="H105" s="43">
        <f t="shared" si="3"/>
        <v>88000</v>
      </c>
      <c r="I105" s="43">
        <f>'Roads, 2018'!J105</f>
        <v>28512</v>
      </c>
      <c r="J105" s="44">
        <f t="shared" si="4"/>
        <v>17107</v>
      </c>
      <c r="K105" s="70">
        <v>0.4</v>
      </c>
      <c r="L105" s="72">
        <f t="shared" si="5"/>
        <v>11405</v>
      </c>
    </row>
    <row r="106" spans="1:12" s="35" customFormat="1" ht="16.5" customHeight="1">
      <c r="A106" s="14">
        <v>102</v>
      </c>
      <c r="B106" s="15" t="s">
        <v>243</v>
      </c>
      <c r="C106" s="6" t="s">
        <v>190</v>
      </c>
      <c r="D106" s="14">
        <v>160</v>
      </c>
      <c r="E106" s="55">
        <v>3</v>
      </c>
      <c r="F106" s="14">
        <v>2016</v>
      </c>
      <c r="G106" s="43">
        <v>220000</v>
      </c>
      <c r="H106" s="43">
        <f t="shared" si="3"/>
        <v>88000</v>
      </c>
      <c r="I106" s="43">
        <f>'Roads, 2018'!J106</f>
        <v>28512</v>
      </c>
      <c r="J106" s="44">
        <f t="shared" si="4"/>
        <v>17107</v>
      </c>
      <c r="K106" s="70">
        <v>0.4</v>
      </c>
      <c r="L106" s="72">
        <f t="shared" si="5"/>
        <v>11405</v>
      </c>
    </row>
    <row r="107" spans="1:12" s="35" customFormat="1" ht="16.5" customHeight="1">
      <c r="A107" s="14">
        <v>103</v>
      </c>
      <c r="B107" s="15" t="s">
        <v>563</v>
      </c>
      <c r="C107" s="6" t="s">
        <v>190</v>
      </c>
      <c r="D107" s="14">
        <v>3290</v>
      </c>
      <c r="E107" s="55">
        <v>4</v>
      </c>
      <c r="F107" s="14">
        <v>2016</v>
      </c>
      <c r="G107" s="43">
        <v>15000000</v>
      </c>
      <c r="H107" s="43">
        <f t="shared" si="3"/>
        <v>6000000</v>
      </c>
      <c r="I107" s="43">
        <f>'Roads, 2018'!J107</f>
        <v>1944000</v>
      </c>
      <c r="J107" s="44">
        <f t="shared" si="4"/>
        <v>1166400</v>
      </c>
      <c r="K107" s="70">
        <v>0.4</v>
      </c>
      <c r="L107" s="72">
        <f t="shared" si="5"/>
        <v>777600</v>
      </c>
    </row>
    <row r="108" spans="1:12" s="35" customFormat="1" ht="16.5" customHeight="1">
      <c r="A108" s="14">
        <v>104</v>
      </c>
      <c r="B108" s="15" t="s">
        <v>568</v>
      </c>
      <c r="C108" s="6" t="s">
        <v>190</v>
      </c>
      <c r="D108" s="14">
        <v>600</v>
      </c>
      <c r="E108" s="55">
        <v>3</v>
      </c>
      <c r="F108" s="14">
        <v>2016</v>
      </c>
      <c r="G108" s="43">
        <v>735000</v>
      </c>
      <c r="H108" s="43">
        <f t="shared" si="3"/>
        <v>294000</v>
      </c>
      <c r="I108" s="43">
        <f>'Roads, 2018'!J108</f>
        <v>95256</v>
      </c>
      <c r="J108" s="44">
        <f t="shared" si="4"/>
        <v>57154</v>
      </c>
      <c r="K108" s="70">
        <v>0.4</v>
      </c>
      <c r="L108" s="72">
        <f t="shared" si="5"/>
        <v>38102</v>
      </c>
    </row>
    <row r="109" spans="1:12" s="35" customFormat="1" ht="16.5" customHeight="1">
      <c r="A109" s="14">
        <v>105</v>
      </c>
      <c r="B109" s="15" t="s">
        <v>569</v>
      </c>
      <c r="C109" s="6" t="s">
        <v>190</v>
      </c>
      <c r="D109" s="14">
        <v>130</v>
      </c>
      <c r="E109" s="55">
        <v>3.4</v>
      </c>
      <c r="F109" s="14">
        <v>2016</v>
      </c>
      <c r="G109" s="43">
        <v>160000</v>
      </c>
      <c r="H109" s="43">
        <f t="shared" si="3"/>
        <v>64000</v>
      </c>
      <c r="I109" s="43">
        <f>'Roads, 2018'!J109</f>
        <v>20736</v>
      </c>
      <c r="J109" s="44">
        <f t="shared" si="4"/>
        <v>12442</v>
      </c>
      <c r="K109" s="70">
        <v>0.4</v>
      </c>
      <c r="L109" s="72">
        <f t="shared" si="5"/>
        <v>8294</v>
      </c>
    </row>
    <row r="110" spans="1:12" s="35" customFormat="1" ht="16.5" customHeight="1">
      <c r="A110" s="14">
        <v>106</v>
      </c>
      <c r="B110" s="15" t="s">
        <v>570</v>
      </c>
      <c r="C110" s="6" t="s">
        <v>190</v>
      </c>
      <c r="D110" s="14">
        <v>160</v>
      </c>
      <c r="E110" s="55">
        <v>3</v>
      </c>
      <c r="F110" s="14">
        <v>2016</v>
      </c>
      <c r="G110" s="43">
        <v>190000</v>
      </c>
      <c r="H110" s="43">
        <f t="shared" si="3"/>
        <v>76000</v>
      </c>
      <c r="I110" s="43">
        <f>'Roads, 2018'!J110</f>
        <v>24624</v>
      </c>
      <c r="J110" s="44">
        <f t="shared" si="4"/>
        <v>14774</v>
      </c>
      <c r="K110" s="70">
        <v>0.4</v>
      </c>
      <c r="L110" s="72">
        <f t="shared" si="5"/>
        <v>9850</v>
      </c>
    </row>
    <row r="111" spans="1:12" s="35" customFormat="1" ht="16.5" customHeight="1">
      <c r="A111" s="14">
        <v>107</v>
      </c>
      <c r="B111" s="15" t="s">
        <v>571</v>
      </c>
      <c r="C111" s="6" t="s">
        <v>190</v>
      </c>
      <c r="D111" s="14">
        <v>120</v>
      </c>
      <c r="E111" s="55">
        <v>3</v>
      </c>
      <c r="F111" s="14">
        <v>2016</v>
      </c>
      <c r="G111" s="43">
        <v>150000</v>
      </c>
      <c r="H111" s="43">
        <f t="shared" si="3"/>
        <v>60000</v>
      </c>
      <c r="I111" s="43">
        <f>'Roads, 2018'!J111</f>
        <v>19440</v>
      </c>
      <c r="J111" s="44">
        <f t="shared" si="4"/>
        <v>11664</v>
      </c>
      <c r="K111" s="70">
        <v>0.4</v>
      </c>
      <c r="L111" s="72">
        <f t="shared" si="5"/>
        <v>7776</v>
      </c>
    </row>
    <row r="112" spans="1:12" s="35" customFormat="1" ht="16.5" customHeight="1">
      <c r="A112" s="14">
        <v>108</v>
      </c>
      <c r="B112" s="15" t="s">
        <v>241</v>
      </c>
      <c r="C112" s="6" t="s">
        <v>190</v>
      </c>
      <c r="D112" s="14">
        <v>300</v>
      </c>
      <c r="E112" s="55">
        <v>3</v>
      </c>
      <c r="F112" s="14">
        <v>2016</v>
      </c>
      <c r="G112" s="43">
        <v>750000</v>
      </c>
      <c r="H112" s="43">
        <f t="shared" si="3"/>
        <v>300000</v>
      </c>
      <c r="I112" s="43">
        <f>'Roads, 2018'!J112</f>
        <v>97200</v>
      </c>
      <c r="J112" s="44">
        <f t="shared" si="4"/>
        <v>58320</v>
      </c>
      <c r="K112" s="70">
        <v>0.4</v>
      </c>
      <c r="L112" s="72">
        <f t="shared" si="5"/>
        <v>38880</v>
      </c>
    </row>
    <row r="113" spans="1:12" s="35" customFormat="1" ht="16.5" customHeight="1">
      <c r="A113" s="14">
        <v>109</v>
      </c>
      <c r="B113" s="15" t="s">
        <v>240</v>
      </c>
      <c r="C113" s="6" t="s">
        <v>190</v>
      </c>
      <c r="D113" s="14">
        <v>200</v>
      </c>
      <c r="E113" s="55">
        <v>3</v>
      </c>
      <c r="F113" s="14">
        <v>2016</v>
      </c>
      <c r="G113" s="43">
        <v>260000</v>
      </c>
      <c r="H113" s="43">
        <f t="shared" si="3"/>
        <v>104000</v>
      </c>
      <c r="I113" s="43">
        <f>'Roads, 2018'!J113</f>
        <v>33696</v>
      </c>
      <c r="J113" s="44">
        <f t="shared" si="4"/>
        <v>20218</v>
      </c>
      <c r="K113" s="70">
        <v>0.4</v>
      </c>
      <c r="L113" s="72">
        <f t="shared" si="5"/>
        <v>13478</v>
      </c>
    </row>
    <row r="114" spans="1:12" s="35" customFormat="1" ht="16.5" customHeight="1">
      <c r="A114" s="14">
        <v>110</v>
      </c>
      <c r="B114" s="15" t="s">
        <v>572</v>
      </c>
      <c r="C114" s="6" t="s">
        <v>190</v>
      </c>
      <c r="D114" s="14">
        <v>220</v>
      </c>
      <c r="E114" s="55">
        <v>3</v>
      </c>
      <c r="F114" s="14">
        <v>2016</v>
      </c>
      <c r="G114" s="43">
        <v>280000</v>
      </c>
      <c r="H114" s="43">
        <f t="shared" si="3"/>
        <v>112000</v>
      </c>
      <c r="I114" s="43">
        <f>'Roads, 2018'!J114</f>
        <v>36288</v>
      </c>
      <c r="J114" s="44">
        <f t="shared" si="4"/>
        <v>21773</v>
      </c>
      <c r="K114" s="70">
        <v>0.4</v>
      </c>
      <c r="L114" s="72">
        <f t="shared" si="5"/>
        <v>14515</v>
      </c>
    </row>
    <row r="115" spans="1:12" s="35" customFormat="1" ht="16.5" customHeight="1">
      <c r="A115" s="14">
        <v>111</v>
      </c>
      <c r="B115" s="15" t="s">
        <v>290</v>
      </c>
      <c r="C115" s="6" t="s">
        <v>190</v>
      </c>
      <c r="D115" s="14">
        <v>140</v>
      </c>
      <c r="E115" s="55">
        <v>3</v>
      </c>
      <c r="F115" s="14">
        <v>2016</v>
      </c>
      <c r="G115" s="43">
        <v>150000</v>
      </c>
      <c r="H115" s="43">
        <f t="shared" si="3"/>
        <v>60000</v>
      </c>
      <c r="I115" s="43">
        <f>'Roads, 2018'!J115</f>
        <v>19440</v>
      </c>
      <c r="J115" s="44">
        <f t="shared" si="4"/>
        <v>11664</v>
      </c>
      <c r="K115" s="70">
        <v>0.4</v>
      </c>
      <c r="L115" s="72">
        <f t="shared" si="5"/>
        <v>7776</v>
      </c>
    </row>
    <row r="116" spans="1:12" s="35" customFormat="1" ht="16.5" customHeight="1">
      <c r="A116" s="14">
        <v>112</v>
      </c>
      <c r="B116" s="15" t="s">
        <v>573</v>
      </c>
      <c r="C116" s="6" t="s">
        <v>190</v>
      </c>
      <c r="D116" s="14">
        <v>250</v>
      </c>
      <c r="E116" s="55">
        <v>3</v>
      </c>
      <c r="F116" s="14">
        <v>2016</v>
      </c>
      <c r="G116" s="43">
        <v>225000</v>
      </c>
      <c r="H116" s="43">
        <f t="shared" si="3"/>
        <v>90000</v>
      </c>
      <c r="I116" s="43">
        <f>'Roads, 2018'!J116</f>
        <v>29160</v>
      </c>
      <c r="J116" s="44">
        <f t="shared" si="4"/>
        <v>17496</v>
      </c>
      <c r="K116" s="70">
        <v>0.4</v>
      </c>
      <c r="L116" s="72">
        <f t="shared" si="5"/>
        <v>11664</v>
      </c>
    </row>
    <row r="117" spans="1:12" s="35" customFormat="1" ht="16.5" customHeight="1">
      <c r="A117" s="14">
        <v>113</v>
      </c>
      <c r="B117" s="15" t="s">
        <v>574</v>
      </c>
      <c r="C117" s="6" t="s">
        <v>190</v>
      </c>
      <c r="D117" s="14">
        <v>180</v>
      </c>
      <c r="E117" s="55">
        <v>4</v>
      </c>
      <c r="F117" s="14">
        <v>2016</v>
      </c>
      <c r="G117" s="43">
        <v>200000</v>
      </c>
      <c r="H117" s="43">
        <f t="shared" si="3"/>
        <v>80000</v>
      </c>
      <c r="I117" s="43">
        <f>'Roads, 2018'!J117</f>
        <v>25920</v>
      </c>
      <c r="J117" s="44">
        <f t="shared" si="4"/>
        <v>15552</v>
      </c>
      <c r="K117" s="70">
        <v>0.4</v>
      </c>
      <c r="L117" s="72">
        <f t="shared" si="5"/>
        <v>10368</v>
      </c>
    </row>
    <row r="118" spans="1:12" s="35" customFormat="1" ht="16.5" customHeight="1">
      <c r="A118" s="14">
        <v>114</v>
      </c>
      <c r="B118" s="15" t="s">
        <v>575</v>
      </c>
      <c r="C118" s="6" t="s">
        <v>190</v>
      </c>
      <c r="D118" s="14">
        <v>320</v>
      </c>
      <c r="E118" s="55">
        <v>4</v>
      </c>
      <c r="F118" s="14">
        <v>2016</v>
      </c>
      <c r="G118" s="43">
        <v>580000</v>
      </c>
      <c r="H118" s="43">
        <f t="shared" si="3"/>
        <v>232000</v>
      </c>
      <c r="I118" s="43">
        <f>'Roads, 2018'!J118</f>
        <v>75168</v>
      </c>
      <c r="J118" s="44">
        <f t="shared" si="4"/>
        <v>45101</v>
      </c>
      <c r="K118" s="70">
        <v>0.4</v>
      </c>
      <c r="L118" s="72">
        <f t="shared" si="5"/>
        <v>30067</v>
      </c>
    </row>
    <row r="119" spans="1:12" s="35" customFormat="1" ht="16.5" customHeight="1">
      <c r="A119" s="14">
        <v>115</v>
      </c>
      <c r="B119" s="15" t="s">
        <v>576</v>
      </c>
      <c r="C119" s="6" t="s">
        <v>190</v>
      </c>
      <c r="D119" s="14">
        <v>145</v>
      </c>
      <c r="E119" s="55">
        <v>4</v>
      </c>
      <c r="F119" s="14">
        <v>2016</v>
      </c>
      <c r="G119" s="43">
        <v>180000</v>
      </c>
      <c r="H119" s="43">
        <f t="shared" si="3"/>
        <v>72000</v>
      </c>
      <c r="I119" s="43">
        <f>'Roads, 2018'!J119</f>
        <v>23328</v>
      </c>
      <c r="J119" s="44">
        <f t="shared" si="4"/>
        <v>13997</v>
      </c>
      <c r="K119" s="70">
        <v>0.4</v>
      </c>
      <c r="L119" s="72">
        <f t="shared" si="5"/>
        <v>9331</v>
      </c>
    </row>
    <row r="120" spans="1:12" s="35" customFormat="1" ht="16.5" customHeight="1">
      <c r="A120" s="14">
        <v>116</v>
      </c>
      <c r="B120" s="15" t="s">
        <v>164</v>
      </c>
      <c r="C120" s="6" t="s">
        <v>190</v>
      </c>
      <c r="D120" s="14">
        <v>150</v>
      </c>
      <c r="E120" s="55">
        <v>3</v>
      </c>
      <c r="F120" s="14">
        <v>2016</v>
      </c>
      <c r="G120" s="43">
        <v>180000</v>
      </c>
      <c r="H120" s="43">
        <f t="shared" si="3"/>
        <v>72000</v>
      </c>
      <c r="I120" s="43">
        <f>'Roads, 2018'!J120</f>
        <v>23328</v>
      </c>
      <c r="J120" s="44">
        <f t="shared" si="4"/>
        <v>13997</v>
      </c>
      <c r="K120" s="70">
        <v>0.4</v>
      </c>
      <c r="L120" s="72">
        <f t="shared" si="5"/>
        <v>9331</v>
      </c>
    </row>
    <row r="121" spans="1:12" s="35" customFormat="1" ht="16.5" customHeight="1">
      <c r="A121" s="14">
        <v>117</v>
      </c>
      <c r="B121" s="15" t="s">
        <v>577</v>
      </c>
      <c r="C121" s="6" t="s">
        <v>190</v>
      </c>
      <c r="D121" s="14">
        <v>130</v>
      </c>
      <c r="E121" s="55">
        <v>3</v>
      </c>
      <c r="F121" s="14">
        <v>2016</v>
      </c>
      <c r="G121" s="43">
        <v>150000</v>
      </c>
      <c r="H121" s="43">
        <f t="shared" si="3"/>
        <v>60000</v>
      </c>
      <c r="I121" s="43">
        <f>'Roads, 2018'!J121</f>
        <v>19440</v>
      </c>
      <c r="J121" s="44">
        <f t="shared" si="4"/>
        <v>11664</v>
      </c>
      <c r="K121" s="70">
        <v>0.4</v>
      </c>
      <c r="L121" s="72">
        <f t="shared" si="5"/>
        <v>7776</v>
      </c>
    </row>
    <row r="122" spans="1:12" s="35" customFormat="1" ht="16.5" customHeight="1">
      <c r="A122" s="14">
        <v>118</v>
      </c>
      <c r="B122" s="15" t="s">
        <v>275</v>
      </c>
      <c r="C122" s="6" t="s">
        <v>190</v>
      </c>
      <c r="D122" s="14">
        <v>280</v>
      </c>
      <c r="E122" s="55">
        <v>3</v>
      </c>
      <c r="F122" s="14">
        <v>2016</v>
      </c>
      <c r="G122" s="43">
        <v>270000</v>
      </c>
      <c r="H122" s="43">
        <f t="shared" si="3"/>
        <v>108000</v>
      </c>
      <c r="I122" s="43">
        <f>'Roads, 2018'!J122</f>
        <v>34992</v>
      </c>
      <c r="J122" s="44">
        <f t="shared" si="4"/>
        <v>20995</v>
      </c>
      <c r="K122" s="70">
        <v>0.4</v>
      </c>
      <c r="L122" s="72">
        <f t="shared" si="5"/>
        <v>13997</v>
      </c>
    </row>
    <row r="123" spans="1:12" s="35" customFormat="1" ht="16.5" customHeight="1">
      <c r="A123" s="14">
        <v>119</v>
      </c>
      <c r="B123" s="15" t="s">
        <v>578</v>
      </c>
      <c r="C123" s="6" t="s">
        <v>190</v>
      </c>
      <c r="D123" s="14">
        <v>100</v>
      </c>
      <c r="E123" s="55">
        <v>3</v>
      </c>
      <c r="F123" s="14">
        <v>2016</v>
      </c>
      <c r="G123" s="43">
        <v>120000</v>
      </c>
      <c r="H123" s="43">
        <f t="shared" si="3"/>
        <v>48000</v>
      </c>
      <c r="I123" s="43">
        <f>'Roads, 2018'!J123</f>
        <v>15552</v>
      </c>
      <c r="J123" s="44">
        <f t="shared" si="4"/>
        <v>9331</v>
      </c>
      <c r="K123" s="70">
        <v>0.4</v>
      </c>
      <c r="L123" s="72">
        <f t="shared" si="5"/>
        <v>6221</v>
      </c>
    </row>
    <row r="124" spans="1:12" s="35" customFormat="1" ht="16.5" customHeight="1">
      <c r="A124" s="14">
        <v>120</v>
      </c>
      <c r="B124" s="15" t="s">
        <v>579</v>
      </c>
      <c r="C124" s="6" t="s">
        <v>190</v>
      </c>
      <c r="D124" s="14">
        <v>70</v>
      </c>
      <c r="E124" s="55">
        <v>4</v>
      </c>
      <c r="F124" s="14">
        <v>2016</v>
      </c>
      <c r="G124" s="43">
        <v>75000</v>
      </c>
      <c r="H124" s="43">
        <f t="shared" si="3"/>
        <v>30000</v>
      </c>
      <c r="I124" s="43">
        <f>'Roads, 2018'!J124</f>
        <v>9720</v>
      </c>
      <c r="J124" s="44">
        <f t="shared" si="4"/>
        <v>5832</v>
      </c>
      <c r="K124" s="70">
        <v>0.4</v>
      </c>
      <c r="L124" s="72">
        <f t="shared" si="5"/>
        <v>3888</v>
      </c>
    </row>
    <row r="125" spans="1:12" s="35" customFormat="1" ht="16.5" customHeight="1">
      <c r="A125" s="14">
        <v>121</v>
      </c>
      <c r="B125" s="15" t="s">
        <v>277</v>
      </c>
      <c r="C125" s="6" t="s">
        <v>190</v>
      </c>
      <c r="D125" s="14">
        <v>120</v>
      </c>
      <c r="E125" s="55">
        <v>3</v>
      </c>
      <c r="F125" s="14">
        <v>2016</v>
      </c>
      <c r="G125" s="43">
        <v>100000</v>
      </c>
      <c r="H125" s="43">
        <f t="shared" si="3"/>
        <v>40000</v>
      </c>
      <c r="I125" s="43">
        <f>'Roads, 2018'!J125</f>
        <v>12960</v>
      </c>
      <c r="J125" s="44">
        <f t="shared" si="4"/>
        <v>7776</v>
      </c>
      <c r="K125" s="70">
        <v>0.4</v>
      </c>
      <c r="L125" s="72">
        <f t="shared" si="5"/>
        <v>5184</v>
      </c>
    </row>
    <row r="126" spans="1:12" s="35" customFormat="1" ht="16.5" customHeight="1">
      <c r="A126" s="14">
        <v>122</v>
      </c>
      <c r="B126" s="15" t="s">
        <v>183</v>
      </c>
      <c r="C126" s="6" t="s">
        <v>190</v>
      </c>
      <c r="D126" s="14">
        <v>100</v>
      </c>
      <c r="E126" s="55">
        <v>4</v>
      </c>
      <c r="F126" s="14">
        <v>2017</v>
      </c>
      <c r="G126" s="43">
        <v>150000</v>
      </c>
      <c r="H126" s="43">
        <f t="shared" si="3"/>
        <v>60000</v>
      </c>
      <c r="I126" s="43">
        <f>'Roads, 2018'!J126</f>
        <v>32400</v>
      </c>
      <c r="J126" s="44">
        <f t="shared" si="4"/>
        <v>19440</v>
      </c>
      <c r="K126" s="70">
        <v>0.4</v>
      </c>
      <c r="L126" s="72">
        <f t="shared" si="5"/>
        <v>12960</v>
      </c>
    </row>
    <row r="127" spans="1:12" s="35" customFormat="1" ht="16.5" customHeight="1">
      <c r="A127" s="14">
        <v>123</v>
      </c>
      <c r="B127" s="15" t="s">
        <v>582</v>
      </c>
      <c r="C127" s="6" t="s">
        <v>190</v>
      </c>
      <c r="D127" s="14">
        <v>250</v>
      </c>
      <c r="E127" s="55">
        <v>3</v>
      </c>
      <c r="F127" s="14">
        <v>2017</v>
      </c>
      <c r="G127" s="43">
        <v>290000</v>
      </c>
      <c r="H127" s="43">
        <f t="shared" si="3"/>
        <v>116000</v>
      </c>
      <c r="I127" s="43">
        <f>'Roads, 2018'!J127</f>
        <v>62640</v>
      </c>
      <c r="J127" s="44">
        <f t="shared" si="4"/>
        <v>37584</v>
      </c>
      <c r="K127" s="70">
        <v>0.4</v>
      </c>
      <c r="L127" s="72">
        <f t="shared" si="5"/>
        <v>25056</v>
      </c>
    </row>
    <row r="128" spans="1:12" s="35" customFormat="1" ht="16.5" customHeight="1">
      <c r="A128" s="14">
        <v>124</v>
      </c>
      <c r="B128" s="15" t="s">
        <v>583</v>
      </c>
      <c r="C128" s="6" t="s">
        <v>190</v>
      </c>
      <c r="D128" s="14">
        <v>140</v>
      </c>
      <c r="E128" s="55">
        <v>4</v>
      </c>
      <c r="F128" s="14">
        <v>2017</v>
      </c>
      <c r="G128" s="43">
        <v>185000</v>
      </c>
      <c r="H128" s="43">
        <f t="shared" si="3"/>
        <v>74000</v>
      </c>
      <c r="I128" s="43">
        <f>'Roads, 2018'!J128</f>
        <v>39960</v>
      </c>
      <c r="J128" s="44">
        <f t="shared" si="4"/>
        <v>23976</v>
      </c>
      <c r="K128" s="70">
        <v>0.4</v>
      </c>
      <c r="L128" s="72">
        <f t="shared" si="5"/>
        <v>15984</v>
      </c>
    </row>
    <row r="129" spans="1:12" s="35" customFormat="1" ht="16.5" customHeight="1">
      <c r="A129" s="14">
        <v>125</v>
      </c>
      <c r="B129" s="15" t="s">
        <v>186</v>
      </c>
      <c r="C129" s="6" t="s">
        <v>190</v>
      </c>
      <c r="D129" s="14">
        <v>120</v>
      </c>
      <c r="E129" s="55">
        <v>4</v>
      </c>
      <c r="F129" s="14">
        <v>2017</v>
      </c>
      <c r="G129" s="43">
        <v>215000</v>
      </c>
      <c r="H129" s="43">
        <f t="shared" si="3"/>
        <v>86000</v>
      </c>
      <c r="I129" s="43">
        <f>'Roads, 2018'!J129</f>
        <v>46440</v>
      </c>
      <c r="J129" s="44">
        <f t="shared" si="4"/>
        <v>27864</v>
      </c>
      <c r="K129" s="70">
        <v>0.4</v>
      </c>
      <c r="L129" s="72">
        <f t="shared" si="5"/>
        <v>18576</v>
      </c>
    </row>
    <row r="130" spans="1:12" s="35" customFormat="1" ht="16.5" customHeight="1">
      <c r="A130" s="14">
        <v>126</v>
      </c>
      <c r="B130" s="15" t="s">
        <v>148</v>
      </c>
      <c r="C130" s="6" t="s">
        <v>190</v>
      </c>
      <c r="D130" s="14">
        <v>130</v>
      </c>
      <c r="E130" s="55">
        <v>4</v>
      </c>
      <c r="F130" s="14">
        <v>2017</v>
      </c>
      <c r="G130" s="43">
        <v>165000</v>
      </c>
      <c r="H130" s="43">
        <f t="shared" si="3"/>
        <v>66000</v>
      </c>
      <c r="I130" s="43">
        <f>'Roads, 2018'!J130</f>
        <v>35640</v>
      </c>
      <c r="J130" s="44">
        <f t="shared" si="4"/>
        <v>21384</v>
      </c>
      <c r="K130" s="70">
        <v>0.4</v>
      </c>
      <c r="L130" s="72">
        <f t="shared" si="5"/>
        <v>14256</v>
      </c>
    </row>
    <row r="131" spans="1:12" s="35" customFormat="1" ht="16.5" customHeight="1">
      <c r="A131" s="14">
        <v>127</v>
      </c>
      <c r="B131" s="15" t="s">
        <v>191</v>
      </c>
      <c r="C131" s="6" t="s">
        <v>190</v>
      </c>
      <c r="D131" s="14">
        <v>240</v>
      </c>
      <c r="E131" s="55">
        <v>4</v>
      </c>
      <c r="F131" s="14">
        <v>2018</v>
      </c>
      <c r="G131" s="43">
        <v>715000</v>
      </c>
      <c r="H131" s="43">
        <f t="shared" si="3"/>
        <v>286000</v>
      </c>
      <c r="I131" s="43">
        <f>'Roads, 2018'!J131</f>
        <v>257400</v>
      </c>
      <c r="J131" s="44">
        <f t="shared" si="4"/>
        <v>154440</v>
      </c>
      <c r="K131" s="70">
        <v>0.4</v>
      </c>
      <c r="L131" s="72">
        <f t="shared" si="5"/>
        <v>102960</v>
      </c>
    </row>
    <row r="132" spans="1:12" s="35" customFormat="1" ht="16.5" customHeight="1">
      <c r="A132" s="14">
        <v>128</v>
      </c>
      <c r="B132" s="15" t="s">
        <v>252</v>
      </c>
      <c r="C132" s="6" t="s">
        <v>190</v>
      </c>
      <c r="D132" s="14">
        <v>300</v>
      </c>
      <c r="E132" s="55">
        <v>4</v>
      </c>
      <c r="F132" s="14">
        <v>2018</v>
      </c>
      <c r="G132" s="43">
        <v>960000</v>
      </c>
      <c r="H132" s="43">
        <f t="shared" si="3"/>
        <v>384000</v>
      </c>
      <c r="I132" s="43">
        <f>'Roads, 2018'!J132</f>
        <v>345600</v>
      </c>
      <c r="J132" s="44">
        <f t="shared" si="4"/>
        <v>207360</v>
      </c>
      <c r="K132" s="70">
        <v>0.4</v>
      </c>
      <c r="L132" s="72">
        <f t="shared" si="5"/>
        <v>138240</v>
      </c>
    </row>
    <row r="133" spans="1:12" s="35" customFormat="1" ht="16.5" customHeight="1">
      <c r="A133" s="14">
        <v>129</v>
      </c>
      <c r="B133" s="15" t="s">
        <v>567</v>
      </c>
      <c r="C133" s="6" t="s">
        <v>190</v>
      </c>
      <c r="D133" s="14">
        <v>260</v>
      </c>
      <c r="E133" s="55">
        <v>4</v>
      </c>
      <c r="F133" s="14">
        <v>2018</v>
      </c>
      <c r="G133" s="43">
        <v>770000</v>
      </c>
      <c r="H133" s="43">
        <f t="shared" si="3"/>
        <v>308000</v>
      </c>
      <c r="I133" s="43">
        <f>'Roads, 2018'!J133</f>
        <v>277200</v>
      </c>
      <c r="J133" s="44">
        <f t="shared" si="4"/>
        <v>166320</v>
      </c>
      <c r="K133" s="70">
        <v>0.4</v>
      </c>
      <c r="L133" s="72">
        <f t="shared" si="5"/>
        <v>110880</v>
      </c>
    </row>
    <row r="134" spans="1:12" s="35" customFormat="1" ht="16.5" customHeight="1">
      <c r="A134" s="14">
        <v>130</v>
      </c>
      <c r="B134" s="15" t="s">
        <v>252</v>
      </c>
      <c r="C134" s="6" t="s">
        <v>190</v>
      </c>
      <c r="D134" s="14">
        <v>250</v>
      </c>
      <c r="E134" s="55">
        <v>4</v>
      </c>
      <c r="F134" s="14">
        <v>2018</v>
      </c>
      <c r="G134" s="43">
        <v>830000</v>
      </c>
      <c r="H134" s="43">
        <f aca="true" t="shared" si="6" ref="H134:H140">G134*K134</f>
        <v>332000</v>
      </c>
      <c r="I134" s="43">
        <f>'Roads, 2018'!J134</f>
        <v>298800</v>
      </c>
      <c r="J134" s="44">
        <f aca="true" t="shared" si="7" ref="J134:J140">I134-L134</f>
        <v>179280</v>
      </c>
      <c r="K134" s="70">
        <v>0.4</v>
      </c>
      <c r="L134" s="72">
        <f aca="true" t="shared" si="8" ref="L134:L166">ROUND(I134*K134,)</f>
        <v>119520</v>
      </c>
    </row>
    <row r="135" spans="1:12" s="35" customFormat="1" ht="16.5" customHeight="1">
      <c r="A135" s="14">
        <v>131</v>
      </c>
      <c r="B135" s="15" t="s">
        <v>585</v>
      </c>
      <c r="C135" s="6" t="s">
        <v>190</v>
      </c>
      <c r="D135" s="14">
        <v>350</v>
      </c>
      <c r="E135" s="55">
        <v>4</v>
      </c>
      <c r="F135" s="14">
        <v>2018</v>
      </c>
      <c r="G135" s="43">
        <v>960000</v>
      </c>
      <c r="H135" s="43">
        <f t="shared" si="6"/>
        <v>384000</v>
      </c>
      <c r="I135" s="43">
        <f>'Roads, 2018'!J135</f>
        <v>345600</v>
      </c>
      <c r="J135" s="44">
        <f t="shared" si="7"/>
        <v>207360</v>
      </c>
      <c r="K135" s="70">
        <v>0.4</v>
      </c>
      <c r="L135" s="72">
        <f t="shared" si="8"/>
        <v>138240</v>
      </c>
    </row>
    <row r="136" spans="1:12" s="35" customFormat="1" ht="16.5" customHeight="1">
      <c r="A136" s="14">
        <v>132</v>
      </c>
      <c r="B136" s="15" t="s">
        <v>586</v>
      </c>
      <c r="C136" s="6" t="s">
        <v>190</v>
      </c>
      <c r="D136" s="14">
        <v>370</v>
      </c>
      <c r="E136" s="55">
        <v>4</v>
      </c>
      <c r="F136" s="14">
        <v>2018</v>
      </c>
      <c r="G136" s="43">
        <v>980000</v>
      </c>
      <c r="H136" s="43">
        <f t="shared" si="6"/>
        <v>392000</v>
      </c>
      <c r="I136" s="43">
        <f>'Roads, 2018'!J136</f>
        <v>352800</v>
      </c>
      <c r="J136" s="44">
        <f t="shared" si="7"/>
        <v>211680</v>
      </c>
      <c r="K136" s="70">
        <v>0.4</v>
      </c>
      <c r="L136" s="72">
        <f t="shared" si="8"/>
        <v>141120</v>
      </c>
    </row>
    <row r="137" spans="1:12" s="35" customFormat="1" ht="16.5" customHeight="1">
      <c r="A137" s="14">
        <v>133</v>
      </c>
      <c r="B137" s="15" t="s">
        <v>258</v>
      </c>
      <c r="C137" s="6" t="s">
        <v>190</v>
      </c>
      <c r="D137" s="14">
        <v>260</v>
      </c>
      <c r="E137" s="55">
        <v>4</v>
      </c>
      <c r="F137" s="14">
        <v>2018</v>
      </c>
      <c r="G137" s="43">
        <v>480000</v>
      </c>
      <c r="H137" s="43">
        <f t="shared" si="6"/>
        <v>192000</v>
      </c>
      <c r="I137" s="43">
        <f>'Roads, 2018'!J137</f>
        <v>172800</v>
      </c>
      <c r="J137" s="44">
        <f t="shared" si="7"/>
        <v>103680</v>
      </c>
      <c r="K137" s="70">
        <v>0.4</v>
      </c>
      <c r="L137" s="72">
        <f t="shared" si="8"/>
        <v>69120</v>
      </c>
    </row>
    <row r="138" spans="1:12" s="35" customFormat="1" ht="16.5" customHeight="1">
      <c r="A138" s="14">
        <v>134</v>
      </c>
      <c r="B138" s="15" t="s">
        <v>212</v>
      </c>
      <c r="C138" s="6" t="s">
        <v>190</v>
      </c>
      <c r="D138" s="14">
        <v>240</v>
      </c>
      <c r="E138" s="55">
        <v>4</v>
      </c>
      <c r="F138" s="14">
        <v>2018</v>
      </c>
      <c r="G138" s="43">
        <v>335000</v>
      </c>
      <c r="H138" s="43">
        <f t="shared" si="6"/>
        <v>134000</v>
      </c>
      <c r="I138" s="43">
        <f>'Roads, 2018'!J138</f>
        <v>120600</v>
      </c>
      <c r="J138" s="44">
        <f t="shared" si="7"/>
        <v>72360</v>
      </c>
      <c r="K138" s="70">
        <v>0.4</v>
      </c>
      <c r="L138" s="72">
        <f t="shared" si="8"/>
        <v>48240</v>
      </c>
    </row>
    <row r="139" spans="1:12" s="35" customFormat="1" ht="16.5" customHeight="1">
      <c r="A139" s="14">
        <v>135</v>
      </c>
      <c r="B139" s="15" t="s">
        <v>191</v>
      </c>
      <c r="C139" s="6" t="s">
        <v>190</v>
      </c>
      <c r="D139" s="14">
        <v>200</v>
      </c>
      <c r="E139" s="55">
        <v>4</v>
      </c>
      <c r="F139" s="14">
        <v>2018</v>
      </c>
      <c r="G139" s="43">
        <v>250000</v>
      </c>
      <c r="H139" s="43">
        <f t="shared" si="6"/>
        <v>100000</v>
      </c>
      <c r="I139" s="43">
        <f>'Roads, 2018'!J139</f>
        <v>90000</v>
      </c>
      <c r="J139" s="44">
        <f t="shared" si="7"/>
        <v>54000</v>
      </c>
      <c r="K139" s="70">
        <v>0.4</v>
      </c>
      <c r="L139" s="72">
        <f t="shared" si="8"/>
        <v>36000</v>
      </c>
    </row>
    <row r="140" spans="1:12" s="35" customFormat="1" ht="16.5" customHeight="1">
      <c r="A140" s="14">
        <v>136</v>
      </c>
      <c r="B140" s="15" t="s">
        <v>586</v>
      </c>
      <c r="C140" s="6" t="s">
        <v>190</v>
      </c>
      <c r="D140" s="14">
        <v>220</v>
      </c>
      <c r="E140" s="55">
        <v>4</v>
      </c>
      <c r="F140" s="14">
        <v>2019</v>
      </c>
      <c r="G140" s="43">
        <v>255000</v>
      </c>
      <c r="H140" s="43">
        <f t="shared" si="6"/>
        <v>102000</v>
      </c>
      <c r="I140" s="43">
        <f>G140-H140</f>
        <v>153000</v>
      </c>
      <c r="J140" s="44">
        <f t="shared" si="7"/>
        <v>91800</v>
      </c>
      <c r="K140" s="70">
        <v>0.4</v>
      </c>
      <c r="L140" s="72">
        <f t="shared" si="8"/>
        <v>61200</v>
      </c>
    </row>
    <row r="141" spans="1:12" s="35" customFormat="1" ht="15">
      <c r="A141" s="14">
        <v>137</v>
      </c>
      <c r="B141" s="15" t="s">
        <v>555</v>
      </c>
      <c r="C141" s="6"/>
      <c r="D141" s="14"/>
      <c r="E141" s="55"/>
      <c r="F141" s="14"/>
      <c r="G141" s="43">
        <f>'Roads, 2013'!G105</f>
        <v>0</v>
      </c>
      <c r="H141" s="43"/>
      <c r="I141" s="43">
        <f>'Roads, 2018'!J140</f>
        <v>0</v>
      </c>
      <c r="J141" s="2"/>
      <c r="K141" s="36"/>
      <c r="L141" s="72">
        <f t="shared" si="8"/>
        <v>0</v>
      </c>
    </row>
    <row r="142" spans="1:12" s="35" customFormat="1" ht="15">
      <c r="A142" s="14">
        <v>138</v>
      </c>
      <c r="B142" s="15" t="s">
        <v>22</v>
      </c>
      <c r="C142" s="6" t="s">
        <v>187</v>
      </c>
      <c r="D142" s="14">
        <v>310</v>
      </c>
      <c r="E142" s="55">
        <v>3.6</v>
      </c>
      <c r="F142" s="14">
        <v>2003</v>
      </c>
      <c r="G142" s="43">
        <f>'Roads, 2013'!G106</f>
        <v>290000</v>
      </c>
      <c r="H142" s="45">
        <f>G142*K142</f>
        <v>72500</v>
      </c>
      <c r="I142" s="43">
        <f>'Roads, 2018'!J141</f>
        <v>38710</v>
      </c>
      <c r="J142" s="44">
        <f aca="true" t="shared" si="9" ref="J142:J166">I142-L142</f>
        <v>29032</v>
      </c>
      <c r="K142" s="71">
        <v>0.25</v>
      </c>
      <c r="L142" s="72">
        <f t="shared" si="8"/>
        <v>9678</v>
      </c>
    </row>
    <row r="143" spans="1:12" s="35" customFormat="1" ht="15">
      <c r="A143" s="14">
        <v>139</v>
      </c>
      <c r="B143" s="15" t="s">
        <v>188</v>
      </c>
      <c r="C143" s="6" t="s">
        <v>187</v>
      </c>
      <c r="D143" s="14">
        <v>180</v>
      </c>
      <c r="E143" s="55">
        <v>3</v>
      </c>
      <c r="F143" s="14">
        <v>2003</v>
      </c>
      <c r="G143" s="43">
        <f>'Roads, 2013'!G107</f>
        <v>175000</v>
      </c>
      <c r="H143" s="45">
        <f aca="true" t="shared" si="10" ref="H143:H166">G143*K143</f>
        <v>43750</v>
      </c>
      <c r="I143" s="43">
        <f>'Roads, 2018'!J142</f>
        <v>23359</v>
      </c>
      <c r="J143" s="44">
        <f t="shared" si="9"/>
        <v>17519</v>
      </c>
      <c r="K143" s="71">
        <v>0.25</v>
      </c>
      <c r="L143" s="72">
        <f t="shared" si="8"/>
        <v>5840</v>
      </c>
    </row>
    <row r="144" spans="1:12" s="35" customFormat="1" ht="30">
      <c r="A144" s="14">
        <v>140</v>
      </c>
      <c r="B144" s="10" t="s">
        <v>217</v>
      </c>
      <c r="C144" s="6" t="s">
        <v>187</v>
      </c>
      <c r="D144" s="14">
        <v>50</v>
      </c>
      <c r="E144" s="55">
        <v>3</v>
      </c>
      <c r="F144" s="14">
        <v>2005</v>
      </c>
      <c r="G144" s="43">
        <f>'Roads, 2013'!G108</f>
        <v>62000</v>
      </c>
      <c r="H144" s="45">
        <f t="shared" si="10"/>
        <v>15500</v>
      </c>
      <c r="I144" s="43">
        <f>'Roads, 2018'!J143</f>
        <v>8276</v>
      </c>
      <c r="J144" s="44">
        <f t="shared" si="9"/>
        <v>6207</v>
      </c>
      <c r="K144" s="71">
        <v>0.25</v>
      </c>
      <c r="L144" s="72">
        <f t="shared" si="8"/>
        <v>2069</v>
      </c>
    </row>
    <row r="145" spans="1:12" s="35" customFormat="1" ht="15">
      <c r="A145" s="14">
        <v>141</v>
      </c>
      <c r="B145" s="10" t="s">
        <v>230</v>
      </c>
      <c r="C145" s="6" t="s">
        <v>187</v>
      </c>
      <c r="D145" s="14">
        <v>70</v>
      </c>
      <c r="E145" s="55">
        <v>3</v>
      </c>
      <c r="F145" s="14">
        <v>2007</v>
      </c>
      <c r="G145" s="43">
        <f>'Roads, 2013'!G109</f>
        <v>90000</v>
      </c>
      <c r="H145" s="45">
        <f t="shared" si="10"/>
        <v>22500</v>
      </c>
      <c r="I145" s="43">
        <f>'Roads, 2018'!J144</f>
        <v>12013</v>
      </c>
      <c r="J145" s="44">
        <f t="shared" si="9"/>
        <v>9010</v>
      </c>
      <c r="K145" s="71">
        <v>0.25</v>
      </c>
      <c r="L145" s="72">
        <f t="shared" si="8"/>
        <v>3003</v>
      </c>
    </row>
    <row r="146" spans="1:12" s="35" customFormat="1" ht="15">
      <c r="A146" s="14">
        <v>142</v>
      </c>
      <c r="B146" s="10" t="s">
        <v>162</v>
      </c>
      <c r="C146" s="6" t="s">
        <v>187</v>
      </c>
      <c r="D146" s="14">
        <v>25</v>
      </c>
      <c r="E146" s="55">
        <v>3.6</v>
      </c>
      <c r="F146" s="14">
        <v>2007</v>
      </c>
      <c r="G146" s="43">
        <f>'Roads, 2013'!G110</f>
        <v>60000</v>
      </c>
      <c r="H146" s="45">
        <f t="shared" si="10"/>
        <v>15000</v>
      </c>
      <c r="I146" s="43">
        <f>'Roads, 2018'!J145</f>
        <v>8008</v>
      </c>
      <c r="J146" s="44">
        <f t="shared" si="9"/>
        <v>6006</v>
      </c>
      <c r="K146" s="71">
        <v>0.25</v>
      </c>
      <c r="L146" s="72">
        <f t="shared" si="8"/>
        <v>2002</v>
      </c>
    </row>
    <row r="147" spans="1:12" s="35" customFormat="1" ht="15">
      <c r="A147" s="14">
        <v>143</v>
      </c>
      <c r="B147" s="10" t="s">
        <v>233</v>
      </c>
      <c r="C147" s="6" t="s">
        <v>187</v>
      </c>
      <c r="D147" s="14">
        <v>150</v>
      </c>
      <c r="E147" s="55">
        <v>1.5</v>
      </c>
      <c r="F147" s="14">
        <v>2007</v>
      </c>
      <c r="G147" s="43">
        <f>'Roads, 2013'!G111</f>
        <v>120000</v>
      </c>
      <c r="H147" s="45">
        <f t="shared" si="10"/>
        <v>30000</v>
      </c>
      <c r="I147" s="43">
        <f>'Roads, 2018'!J146</f>
        <v>16018</v>
      </c>
      <c r="J147" s="44">
        <f t="shared" si="9"/>
        <v>12013</v>
      </c>
      <c r="K147" s="71">
        <v>0.25</v>
      </c>
      <c r="L147" s="72">
        <f t="shared" si="8"/>
        <v>4005</v>
      </c>
    </row>
    <row r="148" spans="1:12" s="35" customFormat="1" ht="15">
      <c r="A148" s="14">
        <v>144</v>
      </c>
      <c r="B148" s="10" t="s">
        <v>238</v>
      </c>
      <c r="C148" s="6" t="s">
        <v>187</v>
      </c>
      <c r="D148" s="14">
        <v>20</v>
      </c>
      <c r="E148" s="55">
        <v>3</v>
      </c>
      <c r="F148" s="14">
        <v>2007</v>
      </c>
      <c r="G148" s="43">
        <f>'Roads, 2013'!G112</f>
        <v>50000</v>
      </c>
      <c r="H148" s="45">
        <f t="shared" si="10"/>
        <v>12500</v>
      </c>
      <c r="I148" s="43">
        <f>'Roads, 2018'!J147</f>
        <v>6674</v>
      </c>
      <c r="J148" s="44">
        <f t="shared" si="9"/>
        <v>5005</v>
      </c>
      <c r="K148" s="71">
        <v>0.25</v>
      </c>
      <c r="L148" s="72">
        <f t="shared" si="8"/>
        <v>1669</v>
      </c>
    </row>
    <row r="149" spans="1:12" s="35" customFormat="1" ht="15">
      <c r="A149" s="14">
        <v>145</v>
      </c>
      <c r="B149" s="10" t="s">
        <v>164</v>
      </c>
      <c r="C149" s="6" t="s">
        <v>187</v>
      </c>
      <c r="D149" s="14">
        <v>85</v>
      </c>
      <c r="E149" s="55">
        <v>3.6</v>
      </c>
      <c r="F149" s="14">
        <v>2008</v>
      </c>
      <c r="G149" s="43">
        <f>'Roads, 2013'!G113</f>
        <v>200000</v>
      </c>
      <c r="H149" s="45">
        <f t="shared" si="10"/>
        <v>50000</v>
      </c>
      <c r="I149" s="43">
        <f>'Roads, 2018'!J148</f>
        <v>26697</v>
      </c>
      <c r="J149" s="44">
        <f t="shared" si="9"/>
        <v>20023</v>
      </c>
      <c r="K149" s="71">
        <v>0.25</v>
      </c>
      <c r="L149" s="72">
        <f t="shared" si="8"/>
        <v>6674</v>
      </c>
    </row>
    <row r="150" spans="1:12" s="35" customFormat="1" ht="15">
      <c r="A150" s="14">
        <v>146</v>
      </c>
      <c r="B150" s="10" t="s">
        <v>262</v>
      </c>
      <c r="C150" s="6" t="s">
        <v>187</v>
      </c>
      <c r="D150" s="14">
        <v>130</v>
      </c>
      <c r="E150" s="55">
        <v>4</v>
      </c>
      <c r="F150" s="14">
        <v>2009</v>
      </c>
      <c r="G150" s="43">
        <f>'Roads, 2013'!G114</f>
        <v>240000</v>
      </c>
      <c r="H150" s="45">
        <f t="shared" si="10"/>
        <v>60000</v>
      </c>
      <c r="I150" s="43">
        <f>'Roads, 2018'!J149</f>
        <v>32036</v>
      </c>
      <c r="J150" s="44">
        <f t="shared" si="9"/>
        <v>24027</v>
      </c>
      <c r="K150" s="71">
        <v>0.25</v>
      </c>
      <c r="L150" s="72">
        <f t="shared" si="8"/>
        <v>8009</v>
      </c>
    </row>
    <row r="151" spans="1:12" s="35" customFormat="1" ht="15">
      <c r="A151" s="14">
        <v>147</v>
      </c>
      <c r="B151" s="10" t="s">
        <v>164</v>
      </c>
      <c r="C151" s="6" t="s">
        <v>187</v>
      </c>
      <c r="D151" s="14">
        <v>65</v>
      </c>
      <c r="E151" s="55">
        <v>3.6</v>
      </c>
      <c r="F151" s="14">
        <v>2009</v>
      </c>
      <c r="G151" s="43">
        <f>'Roads, 2013'!G115</f>
        <v>100000</v>
      </c>
      <c r="H151" s="45">
        <f t="shared" si="10"/>
        <v>25000</v>
      </c>
      <c r="I151" s="43">
        <f>'Roads, 2018'!J150</f>
        <v>13348</v>
      </c>
      <c r="J151" s="44">
        <f t="shared" si="9"/>
        <v>10011</v>
      </c>
      <c r="K151" s="71">
        <v>0.25</v>
      </c>
      <c r="L151" s="72">
        <f t="shared" si="8"/>
        <v>3337</v>
      </c>
    </row>
    <row r="152" spans="1:12" s="35" customFormat="1" ht="15">
      <c r="A152" s="14">
        <v>148</v>
      </c>
      <c r="B152" s="10" t="s">
        <v>263</v>
      </c>
      <c r="C152" s="6" t="s">
        <v>187</v>
      </c>
      <c r="D152" s="14">
        <v>260</v>
      </c>
      <c r="E152" s="55">
        <v>3</v>
      </c>
      <c r="F152" s="14">
        <v>2009</v>
      </c>
      <c r="G152" s="43">
        <f>'Roads, 2013'!G116</f>
        <v>490000</v>
      </c>
      <c r="H152" s="45">
        <f t="shared" si="10"/>
        <v>122500</v>
      </c>
      <c r="I152" s="43">
        <f>'Roads, 2018'!J151</f>
        <v>65407</v>
      </c>
      <c r="J152" s="44">
        <f t="shared" si="9"/>
        <v>49055</v>
      </c>
      <c r="K152" s="71">
        <v>0.25</v>
      </c>
      <c r="L152" s="72">
        <f t="shared" si="8"/>
        <v>16352</v>
      </c>
    </row>
    <row r="153" spans="1:12" s="35" customFormat="1" ht="15">
      <c r="A153" s="14">
        <v>149</v>
      </c>
      <c r="B153" s="10" t="s">
        <v>264</v>
      </c>
      <c r="C153" s="6" t="s">
        <v>187</v>
      </c>
      <c r="D153" s="14">
        <v>80</v>
      </c>
      <c r="E153" s="55">
        <v>3</v>
      </c>
      <c r="F153" s="14">
        <v>2009</v>
      </c>
      <c r="G153" s="43">
        <f>'Roads, 2013'!G117</f>
        <v>130000</v>
      </c>
      <c r="H153" s="45">
        <f t="shared" si="10"/>
        <v>32500</v>
      </c>
      <c r="I153" s="43">
        <f>'Roads, 2018'!J152</f>
        <v>17353</v>
      </c>
      <c r="J153" s="44">
        <f t="shared" si="9"/>
        <v>13015</v>
      </c>
      <c r="K153" s="71">
        <v>0.25</v>
      </c>
      <c r="L153" s="72">
        <f t="shared" si="8"/>
        <v>4338</v>
      </c>
    </row>
    <row r="154" spans="1:12" s="35" customFormat="1" ht="15">
      <c r="A154" s="14">
        <v>150</v>
      </c>
      <c r="B154" s="10" t="s">
        <v>240</v>
      </c>
      <c r="C154" s="6" t="s">
        <v>187</v>
      </c>
      <c r="D154" s="14">
        <v>240</v>
      </c>
      <c r="E154" s="55">
        <v>3.6</v>
      </c>
      <c r="F154" s="14">
        <v>2009</v>
      </c>
      <c r="G154" s="43">
        <f>'Roads, 2013'!G118</f>
        <v>240000</v>
      </c>
      <c r="H154" s="45">
        <f t="shared" si="10"/>
        <v>60000</v>
      </c>
      <c r="I154" s="43">
        <f>'Roads, 2018'!J153</f>
        <v>32036</v>
      </c>
      <c r="J154" s="44">
        <f t="shared" si="9"/>
        <v>24027</v>
      </c>
      <c r="K154" s="71">
        <v>0.25</v>
      </c>
      <c r="L154" s="72">
        <f t="shared" si="8"/>
        <v>8009</v>
      </c>
    </row>
    <row r="155" spans="1:12" s="35" customFormat="1" ht="15.75">
      <c r="A155" s="14">
        <v>151</v>
      </c>
      <c r="B155" s="17" t="s">
        <v>285</v>
      </c>
      <c r="C155" s="6" t="s">
        <v>187</v>
      </c>
      <c r="D155" s="18">
        <v>374</v>
      </c>
      <c r="E155" s="68">
        <v>6.1</v>
      </c>
      <c r="F155" s="19">
        <v>2010</v>
      </c>
      <c r="G155" s="43">
        <f>'Roads, 2013'!G119</f>
        <v>3500000</v>
      </c>
      <c r="H155" s="45">
        <f t="shared" si="10"/>
        <v>875000</v>
      </c>
      <c r="I155" s="43">
        <f>'Roads, 2018'!J154</f>
        <v>467193</v>
      </c>
      <c r="J155" s="44">
        <f t="shared" si="9"/>
        <v>350395</v>
      </c>
      <c r="K155" s="71">
        <v>0.25</v>
      </c>
      <c r="L155" s="72">
        <f t="shared" si="8"/>
        <v>116798</v>
      </c>
    </row>
    <row r="156" spans="1:12" s="35" customFormat="1" ht="15.75">
      <c r="A156" s="14">
        <v>152</v>
      </c>
      <c r="B156" s="23" t="s">
        <v>289</v>
      </c>
      <c r="C156" s="24" t="s">
        <v>187</v>
      </c>
      <c r="D156" s="18">
        <v>552</v>
      </c>
      <c r="E156" s="68">
        <v>3</v>
      </c>
      <c r="F156" s="19">
        <v>2010</v>
      </c>
      <c r="G156" s="43">
        <f>'Roads, 2013'!G120</f>
        <v>1210000</v>
      </c>
      <c r="H156" s="45">
        <f t="shared" si="10"/>
        <v>302500</v>
      </c>
      <c r="I156" s="43">
        <f>'Roads, 2018'!J155</f>
        <v>161515</v>
      </c>
      <c r="J156" s="44">
        <f t="shared" si="9"/>
        <v>121136</v>
      </c>
      <c r="K156" s="71">
        <v>0.25</v>
      </c>
      <c r="L156" s="72">
        <f t="shared" si="8"/>
        <v>40379</v>
      </c>
    </row>
    <row r="157" spans="1:12" s="35" customFormat="1" ht="15.75">
      <c r="A157" s="14">
        <v>153</v>
      </c>
      <c r="B157" s="23" t="s">
        <v>215</v>
      </c>
      <c r="C157" s="24" t="s">
        <v>187</v>
      </c>
      <c r="D157" s="18">
        <v>453</v>
      </c>
      <c r="E157" s="68">
        <v>3.6</v>
      </c>
      <c r="F157" s="19">
        <v>2010</v>
      </c>
      <c r="G157" s="43">
        <f>'Roads, 2013'!G121</f>
        <v>1230000</v>
      </c>
      <c r="H157" s="45">
        <f t="shared" si="10"/>
        <v>307500</v>
      </c>
      <c r="I157" s="43">
        <f>'Roads, 2018'!J156</f>
        <v>164185</v>
      </c>
      <c r="J157" s="44">
        <f t="shared" si="9"/>
        <v>123139</v>
      </c>
      <c r="K157" s="71">
        <v>0.25</v>
      </c>
      <c r="L157" s="72">
        <f t="shared" si="8"/>
        <v>41046</v>
      </c>
    </row>
    <row r="158" spans="1:12" s="35" customFormat="1" ht="15.75">
      <c r="A158" s="14">
        <v>154</v>
      </c>
      <c r="B158" s="23" t="s">
        <v>22</v>
      </c>
      <c r="C158" s="24" t="s">
        <v>187</v>
      </c>
      <c r="D158" s="18">
        <v>505</v>
      </c>
      <c r="E158" s="68">
        <v>3.6</v>
      </c>
      <c r="F158" s="19">
        <v>2010</v>
      </c>
      <c r="G158" s="43">
        <f>'Roads, 2013'!G122</f>
        <v>1260000</v>
      </c>
      <c r="H158" s="45">
        <f t="shared" si="10"/>
        <v>315000</v>
      </c>
      <c r="I158" s="43">
        <f>'Roads, 2018'!J157</f>
        <v>168189</v>
      </c>
      <c r="J158" s="44">
        <f t="shared" si="9"/>
        <v>126142</v>
      </c>
      <c r="K158" s="71">
        <v>0.25</v>
      </c>
      <c r="L158" s="72">
        <f t="shared" si="8"/>
        <v>42047</v>
      </c>
    </row>
    <row r="159" spans="1:12" s="35" customFormat="1" ht="15.75">
      <c r="A159" s="14">
        <v>155</v>
      </c>
      <c r="B159" s="23" t="s">
        <v>240</v>
      </c>
      <c r="C159" s="24" t="s">
        <v>187</v>
      </c>
      <c r="D159" s="18">
        <v>377</v>
      </c>
      <c r="E159" s="68">
        <v>3.6</v>
      </c>
      <c r="F159" s="19">
        <v>2010</v>
      </c>
      <c r="G159" s="43">
        <f>'Roads, 2013'!G123</f>
        <v>1040000</v>
      </c>
      <c r="H159" s="45">
        <f t="shared" si="10"/>
        <v>260000</v>
      </c>
      <c r="I159" s="43">
        <f>'Roads, 2018'!J158</f>
        <v>138823</v>
      </c>
      <c r="J159" s="44">
        <f t="shared" si="9"/>
        <v>104117</v>
      </c>
      <c r="K159" s="71">
        <v>0.25</v>
      </c>
      <c r="L159" s="72">
        <f t="shared" si="8"/>
        <v>34706</v>
      </c>
    </row>
    <row r="160" spans="1:12" s="35" customFormat="1" ht="15.75">
      <c r="A160" s="14">
        <v>156</v>
      </c>
      <c r="B160" s="23" t="s">
        <v>290</v>
      </c>
      <c r="C160" s="24" t="s">
        <v>187</v>
      </c>
      <c r="D160" s="18">
        <v>670</v>
      </c>
      <c r="E160" s="68">
        <v>3.6</v>
      </c>
      <c r="F160" s="19">
        <v>2010</v>
      </c>
      <c r="G160" s="43">
        <f>'Roads, 2013'!G124</f>
        <v>1690000</v>
      </c>
      <c r="H160" s="45">
        <f t="shared" si="10"/>
        <v>422500</v>
      </c>
      <c r="I160" s="43">
        <f>'Roads, 2018'!J159</f>
        <v>225588</v>
      </c>
      <c r="J160" s="44">
        <f t="shared" si="9"/>
        <v>169191</v>
      </c>
      <c r="K160" s="71">
        <v>0.25</v>
      </c>
      <c r="L160" s="72">
        <f t="shared" si="8"/>
        <v>56397</v>
      </c>
    </row>
    <row r="161" spans="1:12" s="35" customFormat="1" ht="15.75">
      <c r="A161" s="14">
        <v>157</v>
      </c>
      <c r="B161" s="23" t="s">
        <v>558</v>
      </c>
      <c r="C161" s="24" t="s">
        <v>187</v>
      </c>
      <c r="D161" s="18">
        <v>120</v>
      </c>
      <c r="E161" s="68">
        <v>3</v>
      </c>
      <c r="F161" s="19">
        <v>2012</v>
      </c>
      <c r="G161" s="43">
        <f>'Roads, 2013'!G125</f>
        <v>250000</v>
      </c>
      <c r="H161" s="45">
        <f t="shared" si="10"/>
        <v>62500</v>
      </c>
      <c r="I161" s="43">
        <f>'Roads, 2018'!J160</f>
        <v>33370</v>
      </c>
      <c r="J161" s="44">
        <f t="shared" si="9"/>
        <v>25027</v>
      </c>
      <c r="K161" s="71">
        <v>0.25</v>
      </c>
      <c r="L161" s="72">
        <f t="shared" si="8"/>
        <v>8343</v>
      </c>
    </row>
    <row r="162" spans="1:12" s="35" customFormat="1" ht="15.75">
      <c r="A162" s="14">
        <v>158</v>
      </c>
      <c r="B162" s="23" t="s">
        <v>560</v>
      </c>
      <c r="C162" s="24" t="s">
        <v>187</v>
      </c>
      <c r="D162" s="18">
        <v>50</v>
      </c>
      <c r="E162" s="68">
        <v>4</v>
      </c>
      <c r="F162" s="19">
        <v>2014</v>
      </c>
      <c r="G162" s="43">
        <v>220000</v>
      </c>
      <c r="H162" s="45">
        <f t="shared" si="10"/>
        <v>55000</v>
      </c>
      <c r="I162" s="43">
        <f>'Roads, 2018'!J161</f>
        <v>39155</v>
      </c>
      <c r="J162" s="44">
        <f t="shared" si="9"/>
        <v>29366</v>
      </c>
      <c r="K162" s="71">
        <v>0.25</v>
      </c>
      <c r="L162" s="72">
        <f t="shared" si="8"/>
        <v>9789</v>
      </c>
    </row>
    <row r="163" spans="1:12" s="35" customFormat="1" ht="15.75">
      <c r="A163" s="14">
        <v>159</v>
      </c>
      <c r="B163" s="23" t="s">
        <v>564</v>
      </c>
      <c r="C163" s="24" t="s">
        <v>187</v>
      </c>
      <c r="D163" s="18">
        <v>80</v>
      </c>
      <c r="E163" s="68">
        <v>2.5</v>
      </c>
      <c r="F163" s="19">
        <v>2016</v>
      </c>
      <c r="G163" s="43">
        <v>300000</v>
      </c>
      <c r="H163" s="45">
        <f t="shared" si="10"/>
        <v>75000</v>
      </c>
      <c r="I163" s="43">
        <f>'Roads, 2018'!J162</f>
        <v>94921</v>
      </c>
      <c r="J163" s="44">
        <f t="shared" si="9"/>
        <v>71191</v>
      </c>
      <c r="K163" s="71">
        <v>0.25</v>
      </c>
      <c r="L163" s="72">
        <f t="shared" si="8"/>
        <v>23730</v>
      </c>
    </row>
    <row r="164" spans="1:12" s="35" customFormat="1" ht="15.75">
      <c r="A164" s="14">
        <v>160</v>
      </c>
      <c r="B164" s="23" t="s">
        <v>565</v>
      </c>
      <c r="C164" s="24" t="s">
        <v>187</v>
      </c>
      <c r="D164" s="18">
        <v>70</v>
      </c>
      <c r="E164" s="68">
        <v>2.5</v>
      </c>
      <c r="F164" s="19">
        <v>2016</v>
      </c>
      <c r="G164" s="43">
        <v>260000</v>
      </c>
      <c r="H164" s="45">
        <f t="shared" si="10"/>
        <v>65000</v>
      </c>
      <c r="I164" s="43">
        <f>'Roads, 2018'!J163</f>
        <v>82265</v>
      </c>
      <c r="J164" s="44">
        <f t="shared" si="9"/>
        <v>61699</v>
      </c>
      <c r="K164" s="71">
        <v>0.25</v>
      </c>
      <c r="L164" s="72">
        <f t="shared" si="8"/>
        <v>20566</v>
      </c>
    </row>
    <row r="165" spans="1:12" s="35" customFormat="1" ht="15.75">
      <c r="A165" s="14">
        <v>161</v>
      </c>
      <c r="B165" s="23" t="s">
        <v>566</v>
      </c>
      <c r="C165" s="24" t="s">
        <v>187</v>
      </c>
      <c r="D165" s="18">
        <v>20</v>
      </c>
      <c r="E165" s="68">
        <v>3</v>
      </c>
      <c r="F165" s="19">
        <v>2016</v>
      </c>
      <c r="G165" s="43">
        <v>40000</v>
      </c>
      <c r="H165" s="45">
        <f t="shared" si="10"/>
        <v>10000</v>
      </c>
      <c r="I165" s="43">
        <f>'Roads, 2018'!J164</f>
        <v>12656</v>
      </c>
      <c r="J165" s="44">
        <f t="shared" si="9"/>
        <v>9492</v>
      </c>
      <c r="K165" s="71">
        <v>0.25</v>
      </c>
      <c r="L165" s="72">
        <f t="shared" si="8"/>
        <v>3164</v>
      </c>
    </row>
    <row r="166" spans="1:12" s="35" customFormat="1" ht="15.75">
      <c r="A166" s="14">
        <v>162</v>
      </c>
      <c r="B166" s="23" t="s">
        <v>567</v>
      </c>
      <c r="C166" s="24" t="s">
        <v>187</v>
      </c>
      <c r="D166" s="18">
        <v>100</v>
      </c>
      <c r="E166" s="68">
        <v>3</v>
      </c>
      <c r="F166" s="19">
        <v>2016</v>
      </c>
      <c r="G166" s="43">
        <v>370000</v>
      </c>
      <c r="H166" s="45">
        <f t="shared" si="10"/>
        <v>92500</v>
      </c>
      <c r="I166" s="43">
        <f>'Roads, 2018'!J165</f>
        <v>117070</v>
      </c>
      <c r="J166" s="44">
        <f t="shared" si="9"/>
        <v>87802</v>
      </c>
      <c r="K166" s="71">
        <v>0.25</v>
      </c>
      <c r="L166" s="72">
        <f t="shared" si="8"/>
        <v>29268</v>
      </c>
    </row>
    <row r="167" spans="1:12" s="35" customFormat="1" ht="15.75" customHeight="1">
      <c r="A167" s="14"/>
      <c r="B167" s="6" t="s">
        <v>425</v>
      </c>
      <c r="C167" s="6"/>
      <c r="D167" s="14"/>
      <c r="E167" s="14"/>
      <c r="F167" s="14"/>
      <c r="G167" s="43">
        <f>SUM(G5:G166)</f>
        <v>89414000</v>
      </c>
      <c r="H167" s="43">
        <f>SUM(H5:H166)</f>
        <v>33723050</v>
      </c>
      <c r="I167" s="43">
        <f>SUM(I5:I166)</f>
        <v>8598445.2</v>
      </c>
      <c r="J167" s="6">
        <f>SUM(J5:J166)</f>
        <v>5459782.2</v>
      </c>
      <c r="K167" s="36"/>
      <c r="L167" s="36"/>
    </row>
  </sheetData>
  <sheetProtection/>
  <autoFilter ref="C1:C167"/>
  <mergeCells count="3">
    <mergeCell ref="A1:I1"/>
    <mergeCell ref="A2:I2"/>
    <mergeCell ref="A3:I3"/>
  </mergeCells>
  <printOptions/>
  <pageMargins left="0.69" right="0.2" top="0.38" bottom="0.38" header="0.21" footer="0.26"/>
  <pageSetup horizontalDpi="600" verticalDpi="600" orientation="landscape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P296"/>
  <sheetViews>
    <sheetView zoomScalePageLayoutView="0" workbookViewId="0" topLeftCell="B1">
      <selection activeCell="C302" sqref="C302"/>
    </sheetView>
  </sheetViews>
  <sheetFormatPr defaultColWidth="9.140625" defaultRowHeight="12.75"/>
  <cols>
    <col min="1" max="1" width="6.140625" style="84" customWidth="1"/>
    <col min="2" max="2" width="34.421875" style="81" customWidth="1"/>
    <col min="3" max="3" width="10.57421875" style="84" customWidth="1"/>
    <col min="4" max="4" width="16.7109375" style="88" customWidth="1"/>
    <col min="5" max="5" width="8.7109375" style="88" customWidth="1"/>
    <col min="6" max="6" width="11.140625" style="84" customWidth="1"/>
    <col min="7" max="7" width="9.28125" style="84" customWidth="1"/>
    <col min="8" max="8" width="13.8515625" style="84" customWidth="1"/>
    <col min="9" max="9" width="12.140625" style="84" customWidth="1"/>
    <col min="10" max="10" width="13.140625" style="84" customWidth="1"/>
  </cols>
  <sheetData>
    <row r="1" spans="1:10" ht="19.5" customHeight="1">
      <c r="A1" s="126" t="s">
        <v>406</v>
      </c>
      <c r="B1" s="126"/>
      <c r="C1" s="126"/>
      <c r="D1" s="126"/>
      <c r="E1" s="126"/>
      <c r="F1" s="126"/>
      <c r="G1" s="126"/>
      <c r="H1" s="126"/>
      <c r="I1" s="126"/>
      <c r="J1" s="126"/>
    </row>
    <row r="2" spans="1:10" ht="21" customHeight="1">
      <c r="A2" s="126" t="s">
        <v>292</v>
      </c>
      <c r="B2" s="126"/>
      <c r="C2" s="126"/>
      <c r="D2" s="126"/>
      <c r="E2" s="126"/>
      <c r="F2" s="126"/>
      <c r="G2" s="126"/>
      <c r="H2" s="126"/>
      <c r="I2" s="126"/>
      <c r="J2" s="126"/>
    </row>
    <row r="3" spans="1:16" ht="29.25" customHeight="1">
      <c r="A3" s="124" t="s">
        <v>2</v>
      </c>
      <c r="B3" s="127" t="s">
        <v>293</v>
      </c>
      <c r="C3" s="124" t="s">
        <v>301</v>
      </c>
      <c r="D3" s="124" t="s">
        <v>294</v>
      </c>
      <c r="E3" s="124" t="s">
        <v>295</v>
      </c>
      <c r="F3" s="124" t="s">
        <v>296</v>
      </c>
      <c r="G3" s="124" t="s">
        <v>297</v>
      </c>
      <c r="H3" s="124" t="s">
        <v>298</v>
      </c>
      <c r="I3" s="121" t="s">
        <v>418</v>
      </c>
      <c r="J3" s="123"/>
      <c r="K3" s="9"/>
      <c r="L3" s="9"/>
      <c r="M3" s="9"/>
      <c r="N3" s="9"/>
      <c r="O3" s="9"/>
      <c r="P3" s="9"/>
    </row>
    <row r="4" spans="1:16" ht="33" customHeight="1">
      <c r="A4" s="125"/>
      <c r="B4" s="128"/>
      <c r="C4" s="125"/>
      <c r="D4" s="125"/>
      <c r="E4" s="125"/>
      <c r="F4" s="125"/>
      <c r="G4" s="125"/>
      <c r="H4" s="125"/>
      <c r="I4" s="6" t="s">
        <v>299</v>
      </c>
      <c r="J4" s="6" t="s">
        <v>300</v>
      </c>
      <c r="K4" s="9"/>
      <c r="L4" s="9"/>
      <c r="M4" s="9"/>
      <c r="N4" s="9"/>
      <c r="O4" s="9"/>
      <c r="P4" s="9"/>
    </row>
    <row r="5" spans="1:10" ht="15">
      <c r="A5" s="121" t="s">
        <v>308</v>
      </c>
      <c r="B5" s="122"/>
      <c r="C5" s="123"/>
      <c r="D5" s="67"/>
      <c r="E5" s="67"/>
      <c r="F5" s="67"/>
      <c r="G5" s="67"/>
      <c r="H5" s="67"/>
      <c r="I5" s="6"/>
      <c r="J5" s="6"/>
    </row>
    <row r="6" spans="1:10" ht="15">
      <c r="A6" s="14">
        <v>1</v>
      </c>
      <c r="B6" s="74" t="s">
        <v>302</v>
      </c>
      <c r="C6" s="6" t="s">
        <v>408</v>
      </c>
      <c r="D6" s="85" t="s">
        <v>407</v>
      </c>
      <c r="E6" s="14">
        <v>14</v>
      </c>
      <c r="F6" s="14">
        <v>14</v>
      </c>
      <c r="G6" s="14">
        <v>7770</v>
      </c>
      <c r="H6" s="14">
        <v>7769</v>
      </c>
      <c r="I6" s="14">
        <v>1</v>
      </c>
      <c r="J6" s="14">
        <v>1</v>
      </c>
    </row>
    <row r="7" spans="1:10" ht="15">
      <c r="A7" s="14">
        <v>2</v>
      </c>
      <c r="B7" s="74" t="s">
        <v>303</v>
      </c>
      <c r="C7" s="6" t="s">
        <v>408</v>
      </c>
      <c r="D7" s="85" t="s">
        <v>407</v>
      </c>
      <c r="E7" s="14">
        <v>14</v>
      </c>
      <c r="F7" s="14">
        <v>14</v>
      </c>
      <c r="G7" s="14">
        <v>7770</v>
      </c>
      <c r="H7" s="14">
        <v>7769</v>
      </c>
      <c r="I7" s="14">
        <v>1</v>
      </c>
      <c r="J7" s="14">
        <v>1</v>
      </c>
    </row>
    <row r="8" spans="1:10" ht="15">
      <c r="A8" s="14">
        <v>3</v>
      </c>
      <c r="B8" s="74"/>
      <c r="C8" s="6" t="s">
        <v>409</v>
      </c>
      <c r="D8" s="6" t="s">
        <v>412</v>
      </c>
      <c r="E8" s="14">
        <v>1</v>
      </c>
      <c r="F8" s="14">
        <v>1</v>
      </c>
      <c r="G8" s="14">
        <v>4500</v>
      </c>
      <c r="H8" s="14">
        <v>4449</v>
      </c>
      <c r="I8" s="14">
        <v>1</v>
      </c>
      <c r="J8" s="14">
        <v>1</v>
      </c>
    </row>
    <row r="9" spans="1:10" ht="15">
      <c r="A9" s="14">
        <v>4</v>
      </c>
      <c r="B9" s="74" t="s">
        <v>410</v>
      </c>
      <c r="C9" s="6" t="s">
        <v>408</v>
      </c>
      <c r="D9" s="85" t="s">
        <v>407</v>
      </c>
      <c r="E9" s="14">
        <v>12</v>
      </c>
      <c r="F9" s="14">
        <v>12</v>
      </c>
      <c r="G9" s="14">
        <v>6660</v>
      </c>
      <c r="H9" s="14">
        <v>6659</v>
      </c>
      <c r="I9" s="14">
        <v>1</v>
      </c>
      <c r="J9" s="14">
        <v>1</v>
      </c>
    </row>
    <row r="10" spans="1:10" ht="15">
      <c r="A10" s="14">
        <v>5</v>
      </c>
      <c r="B10" s="74" t="s">
        <v>304</v>
      </c>
      <c r="C10" s="6" t="s">
        <v>408</v>
      </c>
      <c r="D10" s="85" t="s">
        <v>407</v>
      </c>
      <c r="E10" s="14">
        <v>2</v>
      </c>
      <c r="F10" s="14">
        <v>2</v>
      </c>
      <c r="G10" s="14">
        <v>1100</v>
      </c>
      <c r="H10" s="14">
        <v>1099</v>
      </c>
      <c r="I10" s="14">
        <v>1</v>
      </c>
      <c r="J10" s="14">
        <v>1</v>
      </c>
    </row>
    <row r="11" spans="1:10" ht="15">
      <c r="A11" s="14">
        <v>6</v>
      </c>
      <c r="B11" s="74" t="s">
        <v>305</v>
      </c>
      <c r="C11" s="6" t="s">
        <v>408</v>
      </c>
      <c r="D11" s="85" t="s">
        <v>407</v>
      </c>
      <c r="E11" s="14">
        <v>6</v>
      </c>
      <c r="F11" s="14">
        <v>6</v>
      </c>
      <c r="G11" s="14">
        <v>3330</v>
      </c>
      <c r="H11" s="14">
        <v>3329</v>
      </c>
      <c r="I11" s="14">
        <v>1</v>
      </c>
      <c r="J11" s="14">
        <v>1</v>
      </c>
    </row>
    <row r="12" spans="1:10" ht="15">
      <c r="A12" s="14">
        <v>7</v>
      </c>
      <c r="B12" s="75"/>
      <c r="C12" s="6" t="s">
        <v>411</v>
      </c>
      <c r="D12" s="6" t="s">
        <v>413</v>
      </c>
      <c r="E12" s="14">
        <v>2</v>
      </c>
      <c r="F12" s="14">
        <v>2</v>
      </c>
      <c r="G12" s="14">
        <v>4300</v>
      </c>
      <c r="H12" s="14">
        <v>4300</v>
      </c>
      <c r="I12" s="14">
        <v>1</v>
      </c>
      <c r="J12" s="14">
        <v>1</v>
      </c>
    </row>
    <row r="13" spans="1:10" ht="15">
      <c r="A13" s="14">
        <v>8</v>
      </c>
      <c r="C13" s="6" t="s">
        <v>409</v>
      </c>
      <c r="D13" s="85" t="s">
        <v>407</v>
      </c>
      <c r="E13" s="14">
        <v>3</v>
      </c>
      <c r="F13" s="14">
        <v>3</v>
      </c>
      <c r="G13" s="14">
        <v>13500</v>
      </c>
      <c r="H13" s="14">
        <v>13499</v>
      </c>
      <c r="I13" s="14">
        <v>1</v>
      </c>
      <c r="J13" s="14">
        <v>1</v>
      </c>
    </row>
    <row r="14" spans="1:10" ht="15">
      <c r="A14" s="14">
        <v>9</v>
      </c>
      <c r="B14" s="74" t="s">
        <v>289</v>
      </c>
      <c r="C14" s="6" t="s">
        <v>408</v>
      </c>
      <c r="D14" s="85" t="s">
        <v>407</v>
      </c>
      <c r="E14" s="14">
        <v>9</v>
      </c>
      <c r="F14" s="14">
        <v>9</v>
      </c>
      <c r="G14" s="14">
        <v>4995</v>
      </c>
      <c r="H14" s="14">
        <v>4994</v>
      </c>
      <c r="I14" s="14">
        <v>1</v>
      </c>
      <c r="J14" s="14">
        <v>1</v>
      </c>
    </row>
    <row r="15" spans="1:10" ht="15">
      <c r="A15" s="14">
        <v>10</v>
      </c>
      <c r="B15" s="74"/>
      <c r="C15" s="6" t="s">
        <v>411</v>
      </c>
      <c r="D15" s="6" t="s">
        <v>413</v>
      </c>
      <c r="E15" s="14">
        <v>1</v>
      </c>
      <c r="F15" s="14">
        <v>1</v>
      </c>
      <c r="G15" s="14">
        <v>2150</v>
      </c>
      <c r="H15" s="14">
        <v>2150</v>
      </c>
      <c r="I15" s="14">
        <v>1</v>
      </c>
      <c r="J15" s="14">
        <v>1</v>
      </c>
    </row>
    <row r="16" spans="1:10" ht="15">
      <c r="A16" s="14">
        <v>11</v>
      </c>
      <c r="B16" s="74"/>
      <c r="C16" s="6" t="s">
        <v>409</v>
      </c>
      <c r="D16" s="6" t="s">
        <v>412</v>
      </c>
      <c r="E16" s="14">
        <v>5</v>
      </c>
      <c r="F16" s="14">
        <v>5</v>
      </c>
      <c r="G16" s="14">
        <v>22500</v>
      </c>
      <c r="H16" s="14">
        <v>22499</v>
      </c>
      <c r="I16" s="14">
        <v>1</v>
      </c>
      <c r="J16" s="14">
        <v>1</v>
      </c>
    </row>
    <row r="17" spans="1:10" ht="15">
      <c r="A17" s="14">
        <v>12</v>
      </c>
      <c r="B17" s="74" t="s">
        <v>306</v>
      </c>
      <c r="C17" s="6" t="s">
        <v>408</v>
      </c>
      <c r="D17" s="85" t="s">
        <v>407</v>
      </c>
      <c r="E17" s="14">
        <v>6</v>
      </c>
      <c r="F17" s="14">
        <v>6</v>
      </c>
      <c r="G17" s="14">
        <v>3330</v>
      </c>
      <c r="H17" s="14">
        <v>3329</v>
      </c>
      <c r="I17" s="14">
        <v>1</v>
      </c>
      <c r="J17" s="14">
        <v>1</v>
      </c>
    </row>
    <row r="18" spans="1:10" ht="15">
      <c r="A18" s="14">
        <v>13</v>
      </c>
      <c r="B18" s="74"/>
      <c r="C18" s="6" t="s">
        <v>411</v>
      </c>
      <c r="D18" s="6" t="s">
        <v>413</v>
      </c>
      <c r="E18" s="14">
        <v>1</v>
      </c>
      <c r="F18" s="14">
        <v>1</v>
      </c>
      <c r="G18" s="14">
        <v>2150</v>
      </c>
      <c r="H18" s="14">
        <v>2150</v>
      </c>
      <c r="I18" s="14">
        <v>1</v>
      </c>
      <c r="J18" s="14">
        <v>1</v>
      </c>
    </row>
    <row r="19" spans="1:10" ht="15">
      <c r="A19" s="14">
        <v>14</v>
      </c>
      <c r="B19" s="74"/>
      <c r="C19" s="6" t="s">
        <v>409</v>
      </c>
      <c r="D19" s="6" t="s">
        <v>412</v>
      </c>
      <c r="E19" s="14">
        <v>1</v>
      </c>
      <c r="F19" s="14">
        <v>1</v>
      </c>
      <c r="G19" s="14">
        <v>4500</v>
      </c>
      <c r="H19" s="14">
        <v>4499</v>
      </c>
      <c r="I19" s="14">
        <v>1</v>
      </c>
      <c r="J19" s="14">
        <v>1</v>
      </c>
    </row>
    <row r="20" spans="1:10" ht="17.25" customHeight="1">
      <c r="A20" s="14">
        <v>15</v>
      </c>
      <c r="B20" s="74" t="s">
        <v>307</v>
      </c>
      <c r="C20" s="6" t="s">
        <v>408</v>
      </c>
      <c r="D20" s="85" t="s">
        <v>407</v>
      </c>
      <c r="E20" s="14">
        <v>5</v>
      </c>
      <c r="F20" s="14">
        <v>5</v>
      </c>
      <c r="G20" s="14">
        <v>2775</v>
      </c>
      <c r="H20" s="14">
        <v>2774</v>
      </c>
      <c r="I20" s="14">
        <v>1</v>
      </c>
      <c r="J20" s="14">
        <v>1</v>
      </c>
    </row>
    <row r="21" spans="1:10" ht="17.25" customHeight="1">
      <c r="A21" s="14">
        <v>16</v>
      </c>
      <c r="B21" s="74"/>
      <c r="C21" s="6" t="s">
        <v>411</v>
      </c>
      <c r="D21" s="6" t="s">
        <v>413</v>
      </c>
      <c r="E21" s="14">
        <v>1</v>
      </c>
      <c r="F21" s="14">
        <v>1</v>
      </c>
      <c r="G21" s="14">
        <v>2150</v>
      </c>
      <c r="H21" s="14">
        <v>2150</v>
      </c>
      <c r="I21" s="14">
        <v>1</v>
      </c>
      <c r="J21" s="14">
        <v>1</v>
      </c>
    </row>
    <row r="22" spans="1:10" ht="14.25" customHeight="1">
      <c r="A22" s="109" t="s">
        <v>309</v>
      </c>
      <c r="B22" s="109"/>
      <c r="C22" s="109"/>
      <c r="D22" s="6"/>
      <c r="E22" s="6"/>
      <c r="F22" s="6"/>
      <c r="G22" s="14">
        <v>0</v>
      </c>
      <c r="H22" s="14">
        <v>0</v>
      </c>
      <c r="I22" s="6"/>
      <c r="J22" s="6"/>
    </row>
    <row r="23" spans="1:10" ht="18.75" customHeight="1">
      <c r="A23" s="14">
        <v>17</v>
      </c>
      <c r="B23" s="74" t="s">
        <v>310</v>
      </c>
      <c r="C23" s="6" t="s">
        <v>408</v>
      </c>
      <c r="D23" s="6" t="s">
        <v>407</v>
      </c>
      <c r="E23" s="14">
        <v>30</v>
      </c>
      <c r="F23" s="14">
        <v>30</v>
      </c>
      <c r="G23" s="14">
        <v>16650</v>
      </c>
      <c r="H23" s="14">
        <v>16649</v>
      </c>
      <c r="I23" s="14">
        <v>1</v>
      </c>
      <c r="J23" s="14">
        <v>1</v>
      </c>
    </row>
    <row r="24" spans="1:10" ht="18.75" customHeight="1">
      <c r="A24" s="14">
        <v>18</v>
      </c>
      <c r="B24" s="74"/>
      <c r="C24" s="6" t="s">
        <v>411</v>
      </c>
      <c r="D24" s="6" t="s">
        <v>413</v>
      </c>
      <c r="E24" s="14">
        <v>3</v>
      </c>
      <c r="F24" s="14">
        <v>3</v>
      </c>
      <c r="G24" s="14">
        <v>6450</v>
      </c>
      <c r="H24" s="14">
        <v>6450</v>
      </c>
      <c r="I24" s="14">
        <v>1</v>
      </c>
      <c r="J24" s="14">
        <v>1</v>
      </c>
    </row>
    <row r="25" spans="1:10" ht="15">
      <c r="A25" s="14">
        <v>19</v>
      </c>
      <c r="B25" s="76" t="s">
        <v>215</v>
      </c>
      <c r="C25" s="6" t="s">
        <v>408</v>
      </c>
      <c r="D25" s="6" t="s">
        <v>407</v>
      </c>
      <c r="E25" s="14">
        <v>14</v>
      </c>
      <c r="F25" s="14">
        <v>14</v>
      </c>
      <c r="G25" s="14">
        <v>7770</v>
      </c>
      <c r="H25" s="14">
        <v>7769</v>
      </c>
      <c r="I25" s="14">
        <v>1</v>
      </c>
      <c r="J25" s="14">
        <v>1</v>
      </c>
    </row>
    <row r="26" spans="1:10" ht="15">
      <c r="A26" s="32">
        <v>20</v>
      </c>
      <c r="B26" s="77"/>
      <c r="C26" s="6" t="s">
        <v>411</v>
      </c>
      <c r="D26" s="6" t="s">
        <v>413</v>
      </c>
      <c r="E26" s="14">
        <v>2</v>
      </c>
      <c r="F26" s="14">
        <v>2</v>
      </c>
      <c r="G26" s="14">
        <v>4300</v>
      </c>
      <c r="H26" s="14">
        <v>4300</v>
      </c>
      <c r="I26" s="14">
        <v>1</v>
      </c>
      <c r="J26" s="14">
        <v>1</v>
      </c>
    </row>
    <row r="27" spans="1:10" ht="15">
      <c r="A27" s="121" t="s">
        <v>311</v>
      </c>
      <c r="B27" s="122"/>
      <c r="C27" s="123"/>
      <c r="D27" s="6"/>
      <c r="E27" s="6"/>
      <c r="F27" s="6"/>
      <c r="G27" s="14">
        <v>0</v>
      </c>
      <c r="H27" s="14">
        <v>0</v>
      </c>
      <c r="I27" s="6"/>
      <c r="J27" s="6"/>
    </row>
    <row r="28" spans="1:10" ht="15">
      <c r="A28" s="14">
        <v>21</v>
      </c>
      <c r="B28" s="74" t="s">
        <v>312</v>
      </c>
      <c r="C28" s="6" t="s">
        <v>408</v>
      </c>
      <c r="D28" s="6" t="s">
        <v>407</v>
      </c>
      <c r="E28" s="14">
        <v>333</v>
      </c>
      <c r="F28" s="14">
        <v>33</v>
      </c>
      <c r="G28" s="14">
        <v>18315</v>
      </c>
      <c r="H28" s="14">
        <v>8314</v>
      </c>
      <c r="I28" s="14">
        <v>1</v>
      </c>
      <c r="J28" s="14">
        <v>1</v>
      </c>
    </row>
    <row r="29" spans="1:10" ht="15">
      <c r="A29" s="14">
        <v>22</v>
      </c>
      <c r="B29" s="74"/>
      <c r="C29" s="6" t="s">
        <v>411</v>
      </c>
      <c r="D29" s="6" t="s">
        <v>413</v>
      </c>
      <c r="E29" s="14">
        <v>3</v>
      </c>
      <c r="F29" s="14">
        <v>3</v>
      </c>
      <c r="G29" s="14">
        <v>6450</v>
      </c>
      <c r="H29" s="14">
        <v>6450</v>
      </c>
      <c r="I29" s="14">
        <v>1</v>
      </c>
      <c r="J29" s="14">
        <v>1</v>
      </c>
    </row>
    <row r="30" spans="1:10" ht="15">
      <c r="A30" s="14">
        <v>23</v>
      </c>
      <c r="B30" s="74"/>
      <c r="C30" s="6" t="s">
        <v>409</v>
      </c>
      <c r="D30" s="6" t="s">
        <v>412</v>
      </c>
      <c r="E30" s="14">
        <v>2</v>
      </c>
      <c r="F30" s="14">
        <v>2</v>
      </c>
      <c r="G30" s="14">
        <v>9000</v>
      </c>
      <c r="H30" s="14">
        <v>8999</v>
      </c>
      <c r="I30" s="14">
        <v>1</v>
      </c>
      <c r="J30" s="14">
        <v>1</v>
      </c>
    </row>
    <row r="31" spans="1:10" ht="15">
      <c r="A31" s="14">
        <v>24</v>
      </c>
      <c r="B31" s="74" t="s">
        <v>313</v>
      </c>
      <c r="C31" s="6" t="s">
        <v>408</v>
      </c>
      <c r="D31" s="6" t="s">
        <v>407</v>
      </c>
      <c r="E31" s="14">
        <v>8</v>
      </c>
      <c r="F31" s="14">
        <v>8</v>
      </c>
      <c r="G31" s="14">
        <v>4440</v>
      </c>
      <c r="H31" s="14">
        <v>4439</v>
      </c>
      <c r="I31" s="14">
        <v>1</v>
      </c>
      <c r="J31" s="14">
        <v>1</v>
      </c>
    </row>
    <row r="32" spans="1:10" ht="15">
      <c r="A32" s="14">
        <v>25</v>
      </c>
      <c r="B32" s="74"/>
      <c r="C32" s="6" t="s">
        <v>411</v>
      </c>
      <c r="D32" s="6" t="s">
        <v>413</v>
      </c>
      <c r="E32" s="14">
        <v>2</v>
      </c>
      <c r="F32" s="14">
        <v>2</v>
      </c>
      <c r="G32" s="14">
        <v>4300</v>
      </c>
      <c r="H32" s="14">
        <v>4300</v>
      </c>
      <c r="I32" s="14">
        <v>1</v>
      </c>
      <c r="J32" s="14">
        <v>1</v>
      </c>
    </row>
    <row r="33" spans="1:10" ht="15">
      <c r="A33" s="14">
        <v>26</v>
      </c>
      <c r="B33" s="74" t="s">
        <v>274</v>
      </c>
      <c r="C33" s="6" t="s">
        <v>408</v>
      </c>
      <c r="D33" s="6" t="s">
        <v>407</v>
      </c>
      <c r="E33" s="14">
        <v>8</v>
      </c>
      <c r="F33" s="14">
        <v>8</v>
      </c>
      <c r="G33" s="14">
        <v>4440</v>
      </c>
      <c r="H33" s="14">
        <v>4439</v>
      </c>
      <c r="I33" s="14">
        <v>1</v>
      </c>
      <c r="J33" s="14">
        <v>1</v>
      </c>
    </row>
    <row r="34" spans="1:10" ht="15">
      <c r="A34" s="121" t="s">
        <v>314</v>
      </c>
      <c r="B34" s="122"/>
      <c r="C34" s="123"/>
      <c r="D34" s="6"/>
      <c r="E34" s="6"/>
      <c r="F34" s="6"/>
      <c r="G34" s="14">
        <v>0</v>
      </c>
      <c r="H34" s="14">
        <v>0</v>
      </c>
      <c r="I34" s="6"/>
      <c r="J34" s="6"/>
    </row>
    <row r="35" spans="1:10" ht="15">
      <c r="A35" s="14">
        <v>27</v>
      </c>
      <c r="B35" s="74" t="s">
        <v>315</v>
      </c>
      <c r="C35" s="6" t="s">
        <v>408</v>
      </c>
      <c r="D35" s="6" t="s">
        <v>407</v>
      </c>
      <c r="E35" s="14">
        <v>23</v>
      </c>
      <c r="F35" s="14">
        <v>23</v>
      </c>
      <c r="G35" s="14">
        <v>12765</v>
      </c>
      <c r="H35" s="14">
        <v>12764</v>
      </c>
      <c r="I35" s="14">
        <v>1</v>
      </c>
      <c r="J35" s="14">
        <v>1</v>
      </c>
    </row>
    <row r="36" spans="1:10" ht="15">
      <c r="A36" s="14">
        <v>28</v>
      </c>
      <c r="B36" s="74"/>
      <c r="C36" s="6" t="s">
        <v>411</v>
      </c>
      <c r="D36" s="6" t="s">
        <v>413</v>
      </c>
      <c r="E36" s="14">
        <v>2</v>
      </c>
      <c r="F36" s="14">
        <v>2</v>
      </c>
      <c r="G36" s="14">
        <v>4300</v>
      </c>
      <c r="H36" s="14">
        <v>4300</v>
      </c>
      <c r="I36" s="14">
        <v>1</v>
      </c>
      <c r="J36" s="14">
        <v>1</v>
      </c>
    </row>
    <row r="37" spans="1:10" ht="15">
      <c r="A37" s="14">
        <v>29</v>
      </c>
      <c r="B37" s="74" t="s">
        <v>316</v>
      </c>
      <c r="C37" s="6" t="s">
        <v>408</v>
      </c>
      <c r="D37" s="6" t="s">
        <v>407</v>
      </c>
      <c r="E37" s="14">
        <v>5</v>
      </c>
      <c r="F37" s="14">
        <v>5</v>
      </c>
      <c r="G37" s="14">
        <v>2775</v>
      </c>
      <c r="H37" s="14">
        <v>2775</v>
      </c>
      <c r="I37" s="14">
        <v>1</v>
      </c>
      <c r="J37" s="14">
        <v>1</v>
      </c>
    </row>
    <row r="38" spans="1:10" ht="15">
      <c r="A38" s="14">
        <v>30</v>
      </c>
      <c r="B38" s="74"/>
      <c r="C38" s="6" t="s">
        <v>411</v>
      </c>
      <c r="D38" s="6" t="s">
        <v>413</v>
      </c>
      <c r="E38" s="14">
        <v>1</v>
      </c>
      <c r="F38" s="14">
        <v>1</v>
      </c>
      <c r="G38" s="14">
        <v>2150</v>
      </c>
      <c r="H38" s="14">
        <v>2150</v>
      </c>
      <c r="I38" s="14">
        <v>1</v>
      </c>
      <c r="J38" s="14">
        <v>1</v>
      </c>
    </row>
    <row r="39" spans="1:10" ht="15">
      <c r="A39" s="14">
        <v>31</v>
      </c>
      <c r="B39" s="74" t="s">
        <v>317</v>
      </c>
      <c r="C39" s="6" t="s">
        <v>408</v>
      </c>
      <c r="D39" s="6" t="s">
        <v>407</v>
      </c>
      <c r="E39" s="14">
        <v>9</v>
      </c>
      <c r="F39" s="14">
        <v>9</v>
      </c>
      <c r="G39" s="14">
        <v>4995</v>
      </c>
      <c r="H39" s="14">
        <v>4994</v>
      </c>
      <c r="I39" s="14">
        <v>1</v>
      </c>
      <c r="J39" s="14">
        <v>1</v>
      </c>
    </row>
    <row r="40" spans="1:10" ht="15">
      <c r="A40" s="14">
        <v>32</v>
      </c>
      <c r="B40" s="74"/>
      <c r="C40" s="6" t="s">
        <v>411</v>
      </c>
      <c r="D40" s="6" t="s">
        <v>413</v>
      </c>
      <c r="E40" s="14">
        <v>1</v>
      </c>
      <c r="F40" s="14">
        <v>1</v>
      </c>
      <c r="G40" s="14">
        <v>2150</v>
      </c>
      <c r="H40" s="14">
        <v>2150</v>
      </c>
      <c r="I40" s="14">
        <v>1</v>
      </c>
      <c r="J40" s="14">
        <v>1</v>
      </c>
    </row>
    <row r="41" spans="1:10" ht="15">
      <c r="A41" s="14">
        <v>33</v>
      </c>
      <c r="B41" s="74" t="s">
        <v>318</v>
      </c>
      <c r="C41" s="6" t="s">
        <v>408</v>
      </c>
      <c r="D41" s="6" t="s">
        <v>407</v>
      </c>
      <c r="E41" s="14">
        <v>21</v>
      </c>
      <c r="F41" s="14">
        <v>21</v>
      </c>
      <c r="G41" s="14">
        <v>11655</v>
      </c>
      <c r="H41" s="14">
        <v>11654</v>
      </c>
      <c r="I41" s="14">
        <v>1</v>
      </c>
      <c r="J41" s="14">
        <v>1</v>
      </c>
    </row>
    <row r="42" spans="1:10" ht="15">
      <c r="A42" s="14">
        <v>34</v>
      </c>
      <c r="B42" s="74"/>
      <c r="C42" s="6" t="s">
        <v>409</v>
      </c>
      <c r="D42" s="6" t="s">
        <v>412</v>
      </c>
      <c r="E42" s="14">
        <v>4</v>
      </c>
      <c r="F42" s="14">
        <v>4</v>
      </c>
      <c r="G42" s="14">
        <v>18000</v>
      </c>
      <c r="H42" s="14">
        <v>17999</v>
      </c>
      <c r="I42" s="14">
        <v>1</v>
      </c>
      <c r="J42" s="14">
        <v>1</v>
      </c>
    </row>
    <row r="43" spans="1:10" ht="15">
      <c r="A43" s="14">
        <v>35</v>
      </c>
      <c r="B43" s="74"/>
      <c r="C43" s="6" t="s">
        <v>411</v>
      </c>
      <c r="D43" s="6" t="s">
        <v>413</v>
      </c>
      <c r="E43" s="14">
        <v>2</v>
      </c>
      <c r="F43" s="14">
        <v>2</v>
      </c>
      <c r="G43" s="14">
        <v>4300</v>
      </c>
      <c r="H43" s="14">
        <v>4300</v>
      </c>
      <c r="I43" s="14">
        <v>1</v>
      </c>
      <c r="J43" s="14">
        <v>1</v>
      </c>
    </row>
    <row r="44" spans="1:10" ht="15">
      <c r="A44" s="14">
        <v>36</v>
      </c>
      <c r="B44" s="74" t="s">
        <v>257</v>
      </c>
      <c r="C44" s="6" t="s">
        <v>408</v>
      </c>
      <c r="D44" s="6" t="s">
        <v>407</v>
      </c>
      <c r="E44" s="14">
        <v>3</v>
      </c>
      <c r="F44" s="14">
        <v>3</v>
      </c>
      <c r="G44" s="14">
        <v>1665</v>
      </c>
      <c r="H44" s="14">
        <v>1664</v>
      </c>
      <c r="I44" s="14">
        <v>1</v>
      </c>
      <c r="J44" s="14">
        <v>1</v>
      </c>
    </row>
    <row r="45" spans="1:10" ht="15">
      <c r="A45" s="14">
        <v>37</v>
      </c>
      <c r="B45" s="76" t="s">
        <v>319</v>
      </c>
      <c r="C45" s="6" t="s">
        <v>408</v>
      </c>
      <c r="D45" s="6" t="s">
        <v>407</v>
      </c>
      <c r="E45" s="14">
        <v>9</v>
      </c>
      <c r="F45" s="14">
        <v>9</v>
      </c>
      <c r="G45" s="14">
        <v>4995</v>
      </c>
      <c r="H45" s="14">
        <v>4994</v>
      </c>
      <c r="I45" s="14">
        <v>1</v>
      </c>
      <c r="J45" s="14">
        <v>1</v>
      </c>
    </row>
    <row r="46" spans="1:10" ht="15">
      <c r="A46" s="32">
        <v>38</v>
      </c>
      <c r="B46" s="77"/>
      <c r="C46" s="6" t="s">
        <v>411</v>
      </c>
      <c r="D46" s="6" t="s">
        <v>413</v>
      </c>
      <c r="E46" s="14">
        <v>1</v>
      </c>
      <c r="F46" s="14">
        <v>1</v>
      </c>
      <c r="G46" s="14">
        <v>2150</v>
      </c>
      <c r="H46" s="14">
        <v>2150</v>
      </c>
      <c r="I46" s="14">
        <v>1</v>
      </c>
      <c r="J46" s="14">
        <v>1</v>
      </c>
    </row>
    <row r="47" spans="1:10" ht="15">
      <c r="A47" s="121" t="s">
        <v>320</v>
      </c>
      <c r="B47" s="122"/>
      <c r="C47" s="123"/>
      <c r="D47" s="6"/>
      <c r="E47" s="6"/>
      <c r="F47" s="6"/>
      <c r="G47" s="14">
        <v>0</v>
      </c>
      <c r="H47" s="14">
        <v>0</v>
      </c>
      <c r="I47" s="6"/>
      <c r="J47" s="6"/>
    </row>
    <row r="48" spans="1:10" ht="15">
      <c r="A48" s="14">
        <v>39</v>
      </c>
      <c r="B48" s="74" t="s">
        <v>321</v>
      </c>
      <c r="C48" s="6" t="s">
        <v>408</v>
      </c>
      <c r="D48" s="6" t="s">
        <v>407</v>
      </c>
      <c r="E48" s="14">
        <v>2</v>
      </c>
      <c r="F48" s="14">
        <v>2</v>
      </c>
      <c r="G48" s="14">
        <v>1110</v>
      </c>
      <c r="H48" s="14">
        <v>1109</v>
      </c>
      <c r="I48" s="14">
        <v>1</v>
      </c>
      <c r="J48" s="14">
        <v>1</v>
      </c>
    </row>
    <row r="49" spans="1:10" ht="15">
      <c r="A49" s="14">
        <v>40</v>
      </c>
      <c r="B49" s="74" t="s">
        <v>322</v>
      </c>
      <c r="C49" s="6" t="s">
        <v>408</v>
      </c>
      <c r="D49" s="6" t="s">
        <v>407</v>
      </c>
      <c r="E49" s="14">
        <v>4</v>
      </c>
      <c r="F49" s="14">
        <v>4</v>
      </c>
      <c r="G49" s="14">
        <v>2220</v>
      </c>
      <c r="H49" s="14">
        <v>2219</v>
      </c>
      <c r="I49" s="14">
        <v>1</v>
      </c>
      <c r="J49" s="14">
        <v>1</v>
      </c>
    </row>
    <row r="50" spans="1:10" ht="15">
      <c r="A50" s="14">
        <v>41</v>
      </c>
      <c r="B50" s="74" t="s">
        <v>323</v>
      </c>
      <c r="C50" s="6" t="s">
        <v>408</v>
      </c>
      <c r="D50" s="6" t="s">
        <v>407</v>
      </c>
      <c r="E50" s="14">
        <v>12</v>
      </c>
      <c r="F50" s="14">
        <v>12</v>
      </c>
      <c r="G50" s="14">
        <v>6660</v>
      </c>
      <c r="H50" s="14">
        <v>6659</v>
      </c>
      <c r="I50" s="14">
        <v>1</v>
      </c>
      <c r="J50" s="14">
        <v>1</v>
      </c>
    </row>
    <row r="51" spans="1:10" ht="15">
      <c r="A51" s="14">
        <v>42</v>
      </c>
      <c r="B51" s="74"/>
      <c r="C51" s="6" t="s">
        <v>409</v>
      </c>
      <c r="D51" s="6" t="s">
        <v>412</v>
      </c>
      <c r="E51" s="14">
        <v>1</v>
      </c>
      <c r="F51" s="14">
        <v>1</v>
      </c>
      <c r="G51" s="14">
        <v>4500</v>
      </c>
      <c r="H51" s="14">
        <v>4499</v>
      </c>
      <c r="I51" s="14">
        <v>1</v>
      </c>
      <c r="J51" s="14">
        <v>1</v>
      </c>
    </row>
    <row r="52" spans="1:10" ht="19.5" customHeight="1">
      <c r="A52" s="14">
        <v>43</v>
      </c>
      <c r="B52" s="74"/>
      <c r="C52" s="6" t="s">
        <v>411</v>
      </c>
      <c r="D52" s="6" t="s">
        <v>413</v>
      </c>
      <c r="E52" s="14">
        <v>2</v>
      </c>
      <c r="F52" s="14">
        <v>2</v>
      </c>
      <c r="G52" s="14">
        <v>4300</v>
      </c>
      <c r="H52" s="14">
        <v>4300</v>
      </c>
      <c r="I52" s="14">
        <v>1</v>
      </c>
      <c r="J52" s="14">
        <v>1</v>
      </c>
    </row>
    <row r="53" spans="1:10" ht="15">
      <c r="A53" s="14">
        <v>44</v>
      </c>
      <c r="B53" s="74" t="s">
        <v>324</v>
      </c>
      <c r="C53" s="6" t="s">
        <v>408</v>
      </c>
      <c r="D53" s="6" t="s">
        <v>407</v>
      </c>
      <c r="E53" s="14">
        <v>44</v>
      </c>
      <c r="F53" s="14">
        <v>44</v>
      </c>
      <c r="G53" s="14">
        <v>24420</v>
      </c>
      <c r="H53" s="14">
        <v>24419</v>
      </c>
      <c r="I53" s="14">
        <v>1</v>
      </c>
      <c r="J53" s="14">
        <v>1</v>
      </c>
    </row>
    <row r="54" spans="1:10" ht="15">
      <c r="A54" s="14">
        <v>45</v>
      </c>
      <c r="B54" s="74"/>
      <c r="C54" s="6" t="s">
        <v>409</v>
      </c>
      <c r="D54" s="6" t="s">
        <v>412</v>
      </c>
      <c r="E54" s="14">
        <v>1</v>
      </c>
      <c r="F54" s="14">
        <v>1</v>
      </c>
      <c r="G54" s="14">
        <v>4500</v>
      </c>
      <c r="H54" s="14">
        <v>4499</v>
      </c>
      <c r="I54" s="14">
        <v>1</v>
      </c>
      <c r="J54" s="14">
        <v>1</v>
      </c>
    </row>
    <row r="55" spans="1:10" ht="17.25" customHeight="1">
      <c r="A55" s="14">
        <v>46</v>
      </c>
      <c r="B55" s="74"/>
      <c r="C55" s="6" t="s">
        <v>411</v>
      </c>
      <c r="D55" s="6" t="s">
        <v>413</v>
      </c>
      <c r="E55" s="14">
        <v>1</v>
      </c>
      <c r="F55" s="14">
        <v>1</v>
      </c>
      <c r="G55" s="14">
        <v>2150</v>
      </c>
      <c r="H55" s="14">
        <v>2150</v>
      </c>
      <c r="I55" s="14">
        <v>1</v>
      </c>
      <c r="J55" s="14">
        <v>1</v>
      </c>
    </row>
    <row r="56" spans="1:10" ht="15">
      <c r="A56" s="14">
        <v>47</v>
      </c>
      <c r="B56" s="74" t="s">
        <v>326</v>
      </c>
      <c r="C56" s="6" t="s">
        <v>408</v>
      </c>
      <c r="D56" s="6" t="s">
        <v>407</v>
      </c>
      <c r="E56" s="14">
        <v>17</v>
      </c>
      <c r="F56" s="14">
        <v>17</v>
      </c>
      <c r="G56" s="14">
        <v>9435</v>
      </c>
      <c r="H56" s="14">
        <v>9434</v>
      </c>
      <c r="I56" s="14">
        <v>1</v>
      </c>
      <c r="J56" s="14">
        <v>1</v>
      </c>
    </row>
    <row r="57" spans="1:10" ht="15">
      <c r="A57" s="32">
        <v>48</v>
      </c>
      <c r="B57" s="77" t="s">
        <v>318</v>
      </c>
      <c r="C57" s="6" t="s">
        <v>408</v>
      </c>
      <c r="D57" s="6" t="s">
        <v>407</v>
      </c>
      <c r="E57" s="14">
        <v>13</v>
      </c>
      <c r="F57" s="14">
        <v>13</v>
      </c>
      <c r="G57" s="14">
        <v>7215</v>
      </c>
      <c r="H57" s="14">
        <v>7214</v>
      </c>
      <c r="I57" s="14">
        <v>1</v>
      </c>
      <c r="J57" s="14">
        <v>1</v>
      </c>
    </row>
    <row r="58" spans="1:10" ht="15">
      <c r="A58" s="32">
        <v>49</v>
      </c>
      <c r="B58" s="77"/>
      <c r="C58" s="6" t="s">
        <v>409</v>
      </c>
      <c r="D58" s="6" t="s">
        <v>412</v>
      </c>
      <c r="E58" s="14">
        <v>7</v>
      </c>
      <c r="F58" s="14">
        <v>7</v>
      </c>
      <c r="G58" s="14">
        <v>31500</v>
      </c>
      <c r="H58" s="14">
        <v>31499</v>
      </c>
      <c r="I58" s="14">
        <v>1</v>
      </c>
      <c r="J58" s="14">
        <v>1</v>
      </c>
    </row>
    <row r="59" spans="1:10" ht="15">
      <c r="A59" s="32">
        <v>50</v>
      </c>
      <c r="B59" s="77"/>
      <c r="C59" s="6" t="s">
        <v>411</v>
      </c>
      <c r="D59" s="6" t="s">
        <v>413</v>
      </c>
      <c r="E59" s="14">
        <v>2</v>
      </c>
      <c r="F59" s="14">
        <v>2</v>
      </c>
      <c r="G59" s="14">
        <v>4300</v>
      </c>
      <c r="H59" s="14">
        <v>4300</v>
      </c>
      <c r="I59" s="14">
        <v>1</v>
      </c>
      <c r="J59" s="14">
        <v>1</v>
      </c>
    </row>
    <row r="60" spans="1:10" ht="15">
      <c r="A60" s="121" t="s">
        <v>325</v>
      </c>
      <c r="B60" s="122"/>
      <c r="C60" s="123"/>
      <c r="D60" s="6"/>
      <c r="E60" s="6"/>
      <c r="F60" s="6"/>
      <c r="G60" s="14">
        <v>0</v>
      </c>
      <c r="H60" s="14">
        <v>0</v>
      </c>
      <c r="I60" s="6"/>
      <c r="J60" s="6"/>
    </row>
    <row r="61" spans="1:10" ht="15">
      <c r="A61" s="14">
        <v>51</v>
      </c>
      <c r="B61" s="74" t="s">
        <v>327</v>
      </c>
      <c r="C61" s="6" t="s">
        <v>408</v>
      </c>
      <c r="D61" s="6" t="s">
        <v>407</v>
      </c>
      <c r="E61" s="14">
        <v>9</v>
      </c>
      <c r="F61" s="14">
        <v>9</v>
      </c>
      <c r="G61" s="14">
        <v>4995</v>
      </c>
      <c r="H61" s="14">
        <v>4994</v>
      </c>
      <c r="I61" s="14">
        <v>1</v>
      </c>
      <c r="J61" s="14">
        <v>1</v>
      </c>
    </row>
    <row r="62" spans="1:10" ht="15">
      <c r="A62" s="14">
        <v>52</v>
      </c>
      <c r="B62" s="74"/>
      <c r="C62" s="6" t="s">
        <v>409</v>
      </c>
      <c r="D62" s="6" t="s">
        <v>412</v>
      </c>
      <c r="E62" s="14">
        <v>2</v>
      </c>
      <c r="F62" s="14">
        <v>2</v>
      </c>
      <c r="G62" s="14">
        <v>9000</v>
      </c>
      <c r="H62" s="14">
        <v>8999</v>
      </c>
      <c r="I62" s="14">
        <v>1</v>
      </c>
      <c r="J62" s="14">
        <v>1</v>
      </c>
    </row>
    <row r="63" spans="1:10" ht="15">
      <c r="A63" s="14">
        <v>53</v>
      </c>
      <c r="B63" s="74"/>
      <c r="C63" s="6" t="s">
        <v>411</v>
      </c>
      <c r="D63" s="6" t="s">
        <v>413</v>
      </c>
      <c r="E63" s="14">
        <v>1</v>
      </c>
      <c r="F63" s="14">
        <v>1</v>
      </c>
      <c r="G63" s="14">
        <v>2150</v>
      </c>
      <c r="H63" s="14">
        <v>2150</v>
      </c>
      <c r="I63" s="14">
        <v>1</v>
      </c>
      <c r="J63" s="14">
        <v>1</v>
      </c>
    </row>
    <row r="64" spans="1:10" ht="15">
      <c r="A64" s="14">
        <v>54</v>
      </c>
      <c r="B64" s="74" t="s">
        <v>415</v>
      </c>
      <c r="C64" s="6" t="s">
        <v>408</v>
      </c>
      <c r="D64" s="6" t="s">
        <v>407</v>
      </c>
      <c r="E64" s="14">
        <v>12</v>
      </c>
      <c r="F64" s="14">
        <v>12</v>
      </c>
      <c r="G64" s="14">
        <v>6660</v>
      </c>
      <c r="H64" s="14">
        <v>6659</v>
      </c>
      <c r="I64" s="14">
        <v>1</v>
      </c>
      <c r="J64" s="14">
        <v>1</v>
      </c>
    </row>
    <row r="65" spans="1:10" ht="15">
      <c r="A65" s="14">
        <v>55</v>
      </c>
      <c r="B65" s="74"/>
      <c r="C65" s="6" t="s">
        <v>411</v>
      </c>
      <c r="D65" s="6" t="s">
        <v>413</v>
      </c>
      <c r="E65" s="14">
        <v>3</v>
      </c>
      <c r="F65" s="14">
        <v>3</v>
      </c>
      <c r="G65" s="14">
        <v>6450</v>
      </c>
      <c r="H65" s="14">
        <v>6450</v>
      </c>
      <c r="I65" s="14">
        <v>1</v>
      </c>
      <c r="J65" s="14">
        <v>1</v>
      </c>
    </row>
    <row r="66" spans="1:10" ht="15">
      <c r="A66" s="14">
        <v>56</v>
      </c>
      <c r="B66" s="74"/>
      <c r="C66" s="6" t="s">
        <v>409</v>
      </c>
      <c r="D66" s="6" t="s">
        <v>412</v>
      </c>
      <c r="E66" s="14">
        <v>3</v>
      </c>
      <c r="F66" s="14">
        <v>3</v>
      </c>
      <c r="G66" s="14">
        <v>13500</v>
      </c>
      <c r="H66" s="14">
        <v>13499</v>
      </c>
      <c r="I66" s="14">
        <v>1</v>
      </c>
      <c r="J66" s="14">
        <v>1</v>
      </c>
    </row>
    <row r="67" spans="1:10" ht="15">
      <c r="A67" s="14">
        <v>57</v>
      </c>
      <c r="B67" s="74" t="s">
        <v>416</v>
      </c>
      <c r="C67" s="6" t="s">
        <v>408</v>
      </c>
      <c r="D67" s="6" t="s">
        <v>407</v>
      </c>
      <c r="E67" s="14">
        <v>20</v>
      </c>
      <c r="F67" s="14">
        <v>20</v>
      </c>
      <c r="G67" s="14">
        <v>11100</v>
      </c>
      <c r="H67" s="14">
        <v>11099</v>
      </c>
      <c r="I67" s="14">
        <v>1</v>
      </c>
      <c r="J67" s="14">
        <v>1</v>
      </c>
    </row>
    <row r="68" spans="1:10" ht="15">
      <c r="A68" s="14">
        <v>58</v>
      </c>
      <c r="B68" s="76" t="s">
        <v>328</v>
      </c>
      <c r="C68" s="6" t="s">
        <v>408</v>
      </c>
      <c r="D68" s="6" t="s">
        <v>407</v>
      </c>
      <c r="E68" s="14">
        <v>8</v>
      </c>
      <c r="F68" s="14">
        <v>8</v>
      </c>
      <c r="G68" s="14">
        <v>4440</v>
      </c>
      <c r="H68" s="14">
        <v>4439</v>
      </c>
      <c r="I68" s="14">
        <v>1</v>
      </c>
      <c r="J68" s="14">
        <v>1</v>
      </c>
    </row>
    <row r="69" spans="1:10" ht="15">
      <c r="A69" s="32">
        <v>59</v>
      </c>
      <c r="B69" s="77"/>
      <c r="C69" s="6" t="s">
        <v>411</v>
      </c>
      <c r="D69" s="6" t="s">
        <v>413</v>
      </c>
      <c r="E69" s="14">
        <v>1</v>
      </c>
      <c r="F69" s="14">
        <v>1</v>
      </c>
      <c r="G69" s="14">
        <v>2150</v>
      </c>
      <c r="H69" s="14">
        <v>2150</v>
      </c>
      <c r="I69" s="14">
        <v>1</v>
      </c>
      <c r="J69" s="14">
        <v>1</v>
      </c>
    </row>
    <row r="70" spans="1:10" ht="15">
      <c r="A70" s="121" t="s">
        <v>329</v>
      </c>
      <c r="B70" s="122"/>
      <c r="C70" s="123"/>
      <c r="D70" s="6"/>
      <c r="E70" s="6"/>
      <c r="F70" s="6"/>
      <c r="G70" s="14">
        <v>0</v>
      </c>
      <c r="H70" s="14">
        <v>0</v>
      </c>
      <c r="I70" s="6"/>
      <c r="J70" s="6"/>
    </row>
    <row r="71" spans="1:10" ht="15">
      <c r="A71" s="14">
        <v>60</v>
      </c>
      <c r="B71" s="74" t="s">
        <v>286</v>
      </c>
      <c r="C71" s="6" t="s">
        <v>408</v>
      </c>
      <c r="D71" s="6" t="s">
        <v>407</v>
      </c>
      <c r="E71" s="14">
        <v>27</v>
      </c>
      <c r="F71" s="14">
        <v>27</v>
      </c>
      <c r="G71" s="14">
        <v>14985</v>
      </c>
      <c r="H71" s="14">
        <v>14984</v>
      </c>
      <c r="I71" s="14">
        <v>1</v>
      </c>
      <c r="J71" s="14">
        <v>1</v>
      </c>
    </row>
    <row r="72" spans="1:10" ht="15">
      <c r="A72" s="14">
        <v>61</v>
      </c>
      <c r="B72" s="74"/>
      <c r="C72" s="6" t="s">
        <v>409</v>
      </c>
      <c r="D72" s="6" t="s">
        <v>412</v>
      </c>
      <c r="E72" s="14">
        <v>2</v>
      </c>
      <c r="F72" s="14">
        <v>2</v>
      </c>
      <c r="G72" s="14">
        <v>9000</v>
      </c>
      <c r="H72" s="14">
        <v>8899</v>
      </c>
      <c r="I72" s="14">
        <v>1</v>
      </c>
      <c r="J72" s="14">
        <v>1</v>
      </c>
    </row>
    <row r="73" spans="1:10" ht="15">
      <c r="A73" s="14">
        <v>62</v>
      </c>
      <c r="B73" s="74"/>
      <c r="C73" s="6" t="s">
        <v>411</v>
      </c>
      <c r="D73" s="6" t="s">
        <v>413</v>
      </c>
      <c r="E73" s="14">
        <v>2</v>
      </c>
      <c r="F73" s="14">
        <v>2</v>
      </c>
      <c r="G73" s="14">
        <v>4300</v>
      </c>
      <c r="H73" s="14">
        <v>4300</v>
      </c>
      <c r="I73" s="14">
        <v>1</v>
      </c>
      <c r="J73" s="14">
        <v>1</v>
      </c>
    </row>
    <row r="74" spans="1:10" ht="15">
      <c r="A74" s="14">
        <v>63</v>
      </c>
      <c r="B74" s="74" t="s">
        <v>330</v>
      </c>
      <c r="C74" s="6" t="s">
        <v>408</v>
      </c>
      <c r="D74" s="6" t="s">
        <v>407</v>
      </c>
      <c r="E74" s="14">
        <v>5</v>
      </c>
      <c r="F74" s="14">
        <v>5</v>
      </c>
      <c r="G74" s="14">
        <v>2775</v>
      </c>
      <c r="H74" s="14">
        <v>2774</v>
      </c>
      <c r="I74" s="14">
        <v>1</v>
      </c>
      <c r="J74" s="14">
        <v>1</v>
      </c>
    </row>
    <row r="75" spans="1:10" ht="15">
      <c r="A75" s="14">
        <v>64</v>
      </c>
      <c r="B75" s="74"/>
      <c r="C75" s="6" t="s">
        <v>411</v>
      </c>
      <c r="D75" s="6" t="s">
        <v>413</v>
      </c>
      <c r="E75" s="14">
        <v>1</v>
      </c>
      <c r="F75" s="14">
        <v>1</v>
      </c>
      <c r="G75" s="14">
        <v>2150</v>
      </c>
      <c r="H75" s="14">
        <v>2150</v>
      </c>
      <c r="I75" s="14">
        <v>1</v>
      </c>
      <c r="J75" s="14">
        <v>1</v>
      </c>
    </row>
    <row r="76" spans="1:10" ht="15">
      <c r="A76" s="14">
        <v>65</v>
      </c>
      <c r="B76" s="74" t="s">
        <v>331</v>
      </c>
      <c r="C76" s="6" t="s">
        <v>408</v>
      </c>
      <c r="D76" s="6" t="s">
        <v>407</v>
      </c>
      <c r="E76" s="14">
        <v>21</v>
      </c>
      <c r="F76" s="14">
        <v>21</v>
      </c>
      <c r="G76" s="14">
        <v>11655</v>
      </c>
      <c r="H76" s="14">
        <v>11654</v>
      </c>
      <c r="I76" s="14">
        <v>1</v>
      </c>
      <c r="J76" s="14">
        <v>1</v>
      </c>
    </row>
    <row r="77" spans="1:10" ht="15">
      <c r="A77" s="14">
        <v>66</v>
      </c>
      <c r="B77" s="74"/>
      <c r="C77" s="6" t="s">
        <v>409</v>
      </c>
      <c r="D77" s="6" t="s">
        <v>412</v>
      </c>
      <c r="E77" s="14">
        <v>1</v>
      </c>
      <c r="F77" s="14">
        <v>1</v>
      </c>
      <c r="G77" s="14">
        <v>4500</v>
      </c>
      <c r="H77" s="14">
        <v>4499</v>
      </c>
      <c r="I77" s="14">
        <v>1</v>
      </c>
      <c r="J77" s="14">
        <v>1</v>
      </c>
    </row>
    <row r="78" spans="1:10" ht="15">
      <c r="A78" s="14">
        <v>67</v>
      </c>
      <c r="B78" s="74"/>
      <c r="C78" s="6" t="s">
        <v>411</v>
      </c>
      <c r="D78" s="6" t="s">
        <v>413</v>
      </c>
      <c r="E78" s="14">
        <v>2</v>
      </c>
      <c r="F78" s="14">
        <v>2</v>
      </c>
      <c r="G78" s="14">
        <v>4300</v>
      </c>
      <c r="H78" s="14">
        <v>4300</v>
      </c>
      <c r="I78" s="14">
        <v>1</v>
      </c>
      <c r="J78" s="14">
        <v>1</v>
      </c>
    </row>
    <row r="79" spans="1:10" ht="15">
      <c r="A79" s="121" t="s">
        <v>332</v>
      </c>
      <c r="B79" s="122"/>
      <c r="C79" s="123"/>
      <c r="D79" s="6"/>
      <c r="E79" s="6"/>
      <c r="F79" s="6"/>
      <c r="G79" s="14">
        <v>0</v>
      </c>
      <c r="H79" s="14">
        <v>0</v>
      </c>
      <c r="I79" s="6"/>
      <c r="J79" s="6"/>
    </row>
    <row r="80" spans="1:10" ht="15">
      <c r="A80" s="14">
        <v>68</v>
      </c>
      <c r="B80" s="74" t="s">
        <v>333</v>
      </c>
      <c r="C80" s="6" t="s">
        <v>408</v>
      </c>
      <c r="D80" s="6" t="s">
        <v>407</v>
      </c>
      <c r="E80" s="14">
        <v>16</v>
      </c>
      <c r="F80" s="14">
        <v>16</v>
      </c>
      <c r="G80" s="14">
        <v>8880</v>
      </c>
      <c r="H80" s="14">
        <v>8879</v>
      </c>
      <c r="I80" s="14">
        <v>1</v>
      </c>
      <c r="J80" s="14">
        <v>1</v>
      </c>
    </row>
    <row r="81" spans="1:10" ht="15">
      <c r="A81" s="14">
        <v>69</v>
      </c>
      <c r="B81" s="74"/>
      <c r="C81" s="6" t="s">
        <v>411</v>
      </c>
      <c r="D81" s="6" t="s">
        <v>413</v>
      </c>
      <c r="E81" s="14">
        <v>2</v>
      </c>
      <c r="F81" s="14">
        <v>2</v>
      </c>
      <c r="G81" s="14">
        <v>4300</v>
      </c>
      <c r="H81" s="14">
        <v>4300</v>
      </c>
      <c r="I81" s="14">
        <v>1</v>
      </c>
      <c r="J81" s="14">
        <v>1</v>
      </c>
    </row>
    <row r="82" spans="1:10" ht="30">
      <c r="A82" s="14">
        <v>70</v>
      </c>
      <c r="B82" s="74" t="s">
        <v>334</v>
      </c>
      <c r="C82" s="6" t="s">
        <v>408</v>
      </c>
      <c r="D82" s="6" t="s">
        <v>407</v>
      </c>
      <c r="E82" s="14">
        <v>24</v>
      </c>
      <c r="F82" s="14">
        <v>24</v>
      </c>
      <c r="G82" s="14">
        <v>13320</v>
      </c>
      <c r="H82" s="14">
        <v>13319</v>
      </c>
      <c r="I82" s="14">
        <v>1</v>
      </c>
      <c r="J82" s="14">
        <v>1</v>
      </c>
    </row>
    <row r="83" spans="1:10" ht="15">
      <c r="A83" s="14">
        <v>71</v>
      </c>
      <c r="B83" s="74"/>
      <c r="C83" s="6" t="s">
        <v>409</v>
      </c>
      <c r="D83" s="6" t="s">
        <v>412</v>
      </c>
      <c r="E83" s="14">
        <v>1</v>
      </c>
      <c r="F83" s="14">
        <v>1</v>
      </c>
      <c r="G83" s="14">
        <v>4500</v>
      </c>
      <c r="H83" s="14">
        <v>4499</v>
      </c>
      <c r="I83" s="14">
        <v>1</v>
      </c>
      <c r="J83" s="14">
        <v>1</v>
      </c>
    </row>
    <row r="84" spans="1:10" ht="15">
      <c r="A84" s="14">
        <v>72</v>
      </c>
      <c r="B84" s="74"/>
      <c r="C84" s="6" t="s">
        <v>411</v>
      </c>
      <c r="D84" s="6" t="s">
        <v>413</v>
      </c>
      <c r="E84" s="14">
        <v>1</v>
      </c>
      <c r="F84" s="14">
        <v>1</v>
      </c>
      <c r="G84" s="14">
        <v>2150</v>
      </c>
      <c r="H84" s="14">
        <v>2150</v>
      </c>
      <c r="I84" s="14">
        <v>1</v>
      </c>
      <c r="J84" s="14">
        <v>1</v>
      </c>
    </row>
    <row r="85" spans="1:10" ht="15">
      <c r="A85" s="14">
        <v>73</v>
      </c>
      <c r="B85" s="74" t="s">
        <v>335</v>
      </c>
      <c r="C85" s="6" t="s">
        <v>408</v>
      </c>
      <c r="D85" s="6" t="s">
        <v>407</v>
      </c>
      <c r="E85" s="14">
        <v>3</v>
      </c>
      <c r="F85" s="14">
        <v>3</v>
      </c>
      <c r="G85" s="14">
        <v>1665</v>
      </c>
      <c r="H85" s="14">
        <v>1664</v>
      </c>
      <c r="I85" s="14">
        <v>1</v>
      </c>
      <c r="J85" s="14">
        <v>1</v>
      </c>
    </row>
    <row r="86" spans="1:10" ht="15">
      <c r="A86" s="14">
        <v>74</v>
      </c>
      <c r="B86" s="76" t="s">
        <v>244</v>
      </c>
      <c r="C86" s="6" t="s">
        <v>408</v>
      </c>
      <c r="D86" s="6" t="s">
        <v>407</v>
      </c>
      <c r="E86" s="14">
        <v>16</v>
      </c>
      <c r="F86" s="14">
        <v>16</v>
      </c>
      <c r="G86" s="14">
        <v>8880</v>
      </c>
      <c r="H86" s="14">
        <v>8879</v>
      </c>
      <c r="I86" s="14">
        <v>1</v>
      </c>
      <c r="J86" s="14">
        <v>1</v>
      </c>
    </row>
    <row r="87" spans="1:10" ht="15">
      <c r="A87" s="32">
        <v>75</v>
      </c>
      <c r="B87" s="77"/>
      <c r="C87" s="6" t="s">
        <v>409</v>
      </c>
      <c r="D87" s="6" t="s">
        <v>412</v>
      </c>
      <c r="E87" s="14">
        <v>2</v>
      </c>
      <c r="F87" s="14">
        <v>2</v>
      </c>
      <c r="G87" s="14">
        <v>9000</v>
      </c>
      <c r="H87" s="14">
        <v>8999</v>
      </c>
      <c r="I87" s="14">
        <v>1</v>
      </c>
      <c r="J87" s="14">
        <v>1</v>
      </c>
    </row>
    <row r="88" spans="1:10" ht="15">
      <c r="A88" s="32">
        <v>76</v>
      </c>
      <c r="B88" s="77"/>
      <c r="C88" s="6" t="s">
        <v>411</v>
      </c>
      <c r="D88" s="6" t="s">
        <v>413</v>
      </c>
      <c r="E88" s="14">
        <v>2</v>
      </c>
      <c r="F88" s="14">
        <v>2</v>
      </c>
      <c r="G88" s="14">
        <v>4300</v>
      </c>
      <c r="H88" s="14">
        <v>4300</v>
      </c>
      <c r="I88" s="14">
        <v>1</v>
      </c>
      <c r="J88" s="14">
        <v>1</v>
      </c>
    </row>
    <row r="89" spans="1:10" ht="15">
      <c r="A89" s="121" t="s">
        <v>336</v>
      </c>
      <c r="B89" s="122"/>
      <c r="C89" s="123"/>
      <c r="D89" s="6"/>
      <c r="E89" s="6"/>
      <c r="F89" s="6"/>
      <c r="G89" s="14">
        <v>0</v>
      </c>
      <c r="H89" s="14">
        <v>0</v>
      </c>
      <c r="I89" s="6"/>
      <c r="J89" s="6"/>
    </row>
    <row r="90" spans="1:10" ht="15">
      <c r="A90" s="14">
        <v>77</v>
      </c>
      <c r="B90" s="74" t="s">
        <v>337</v>
      </c>
      <c r="C90" s="6" t="s">
        <v>408</v>
      </c>
      <c r="D90" s="6" t="s">
        <v>407</v>
      </c>
      <c r="E90" s="14">
        <v>3</v>
      </c>
      <c r="F90" s="14">
        <v>3</v>
      </c>
      <c r="G90" s="14">
        <v>1665</v>
      </c>
      <c r="H90" s="14">
        <v>1664</v>
      </c>
      <c r="I90" s="14">
        <v>1</v>
      </c>
      <c r="J90" s="14">
        <v>1</v>
      </c>
    </row>
    <row r="91" spans="1:10" ht="15">
      <c r="A91" s="14">
        <v>78</v>
      </c>
      <c r="B91" s="74"/>
      <c r="C91" s="6" t="s">
        <v>411</v>
      </c>
      <c r="D91" s="6" t="s">
        <v>413</v>
      </c>
      <c r="E91" s="14">
        <v>1</v>
      </c>
      <c r="F91" s="14">
        <v>1</v>
      </c>
      <c r="G91" s="14">
        <v>2150</v>
      </c>
      <c r="H91" s="14">
        <v>2150</v>
      </c>
      <c r="I91" s="14">
        <v>1</v>
      </c>
      <c r="J91" s="14">
        <v>1</v>
      </c>
    </row>
    <row r="92" spans="1:10" ht="15">
      <c r="A92" s="14">
        <v>79</v>
      </c>
      <c r="B92" s="74" t="s">
        <v>338</v>
      </c>
      <c r="C92" s="6" t="s">
        <v>408</v>
      </c>
      <c r="D92" s="6" t="s">
        <v>407</v>
      </c>
      <c r="E92" s="14">
        <v>12</v>
      </c>
      <c r="F92" s="14">
        <v>12</v>
      </c>
      <c r="G92" s="14">
        <v>6660</v>
      </c>
      <c r="H92" s="14">
        <v>6659</v>
      </c>
      <c r="I92" s="14">
        <v>1</v>
      </c>
      <c r="J92" s="14">
        <v>1</v>
      </c>
    </row>
    <row r="93" spans="1:10" ht="15">
      <c r="A93" s="14">
        <v>80</v>
      </c>
      <c r="B93" s="74"/>
      <c r="C93" s="6" t="s">
        <v>409</v>
      </c>
      <c r="D93" s="6" t="s">
        <v>412</v>
      </c>
      <c r="E93" s="14">
        <v>1</v>
      </c>
      <c r="F93" s="14">
        <v>1</v>
      </c>
      <c r="G93" s="14">
        <v>4500</v>
      </c>
      <c r="H93" s="14">
        <v>4499</v>
      </c>
      <c r="I93" s="14">
        <v>1</v>
      </c>
      <c r="J93" s="14">
        <v>1</v>
      </c>
    </row>
    <row r="94" spans="1:10" ht="15">
      <c r="A94" s="14">
        <v>81</v>
      </c>
      <c r="B94" s="74"/>
      <c r="C94" s="6" t="s">
        <v>411</v>
      </c>
      <c r="D94" s="6" t="s">
        <v>413</v>
      </c>
      <c r="E94" s="14">
        <v>3</v>
      </c>
      <c r="F94" s="14">
        <v>3</v>
      </c>
      <c r="G94" s="14">
        <v>6450</v>
      </c>
      <c r="H94" s="14">
        <v>6450</v>
      </c>
      <c r="I94" s="14">
        <v>1</v>
      </c>
      <c r="J94" s="14">
        <v>1</v>
      </c>
    </row>
    <row r="95" spans="1:10" ht="30">
      <c r="A95" s="14">
        <v>82</v>
      </c>
      <c r="B95" s="74" t="s">
        <v>339</v>
      </c>
      <c r="C95" s="6" t="s">
        <v>408</v>
      </c>
      <c r="D95" s="6" t="s">
        <v>407</v>
      </c>
      <c r="E95" s="14">
        <v>7</v>
      </c>
      <c r="F95" s="14">
        <v>7</v>
      </c>
      <c r="G95" s="14">
        <v>3885</v>
      </c>
      <c r="H95" s="14">
        <v>3884</v>
      </c>
      <c r="I95" s="14">
        <v>1</v>
      </c>
      <c r="J95" s="14">
        <v>1</v>
      </c>
    </row>
    <row r="96" spans="1:10" ht="22.5" customHeight="1">
      <c r="A96" s="121" t="s">
        <v>340</v>
      </c>
      <c r="B96" s="122"/>
      <c r="C96" s="123"/>
      <c r="D96" s="6"/>
      <c r="E96" s="6"/>
      <c r="F96" s="6"/>
      <c r="G96" s="14">
        <v>0</v>
      </c>
      <c r="H96" s="14">
        <v>0</v>
      </c>
      <c r="I96" s="6"/>
      <c r="J96" s="6"/>
    </row>
    <row r="97" spans="1:10" ht="17.25" customHeight="1">
      <c r="A97" s="14">
        <v>83</v>
      </c>
      <c r="B97" s="76" t="s">
        <v>341</v>
      </c>
      <c r="C97" s="6" t="s">
        <v>408</v>
      </c>
      <c r="D97" s="6" t="s">
        <v>407</v>
      </c>
      <c r="E97" s="14">
        <v>26</v>
      </c>
      <c r="F97" s="14">
        <v>26</v>
      </c>
      <c r="G97" s="14">
        <v>14430</v>
      </c>
      <c r="H97" s="14">
        <v>14429</v>
      </c>
      <c r="I97" s="14">
        <v>1</v>
      </c>
      <c r="J97" s="14">
        <v>1</v>
      </c>
    </row>
    <row r="98" spans="1:10" ht="17.25" customHeight="1">
      <c r="A98" s="32">
        <v>84</v>
      </c>
      <c r="B98" s="77"/>
      <c r="C98" s="6" t="s">
        <v>409</v>
      </c>
      <c r="D98" s="6" t="s">
        <v>412</v>
      </c>
      <c r="E98" s="14">
        <v>1</v>
      </c>
      <c r="F98" s="14">
        <v>1</v>
      </c>
      <c r="G98" s="14">
        <v>4500</v>
      </c>
      <c r="H98" s="14">
        <v>4499</v>
      </c>
      <c r="I98" s="14">
        <v>1</v>
      </c>
      <c r="J98" s="14">
        <v>1</v>
      </c>
    </row>
    <row r="99" spans="1:10" ht="17.25" customHeight="1">
      <c r="A99" s="32">
        <v>85</v>
      </c>
      <c r="B99" s="77"/>
      <c r="C99" s="6" t="s">
        <v>411</v>
      </c>
      <c r="D99" s="6" t="s">
        <v>413</v>
      </c>
      <c r="E99" s="14">
        <v>4</v>
      </c>
      <c r="F99" s="14">
        <v>4</v>
      </c>
      <c r="G99" s="14">
        <v>8600</v>
      </c>
      <c r="H99" s="14">
        <v>8600</v>
      </c>
      <c r="I99" s="14">
        <v>1</v>
      </c>
      <c r="J99" s="14">
        <v>1</v>
      </c>
    </row>
    <row r="100" spans="1:10" ht="15">
      <c r="A100" s="121" t="s">
        <v>342</v>
      </c>
      <c r="B100" s="122"/>
      <c r="C100" s="123"/>
      <c r="D100" s="6"/>
      <c r="E100" s="6"/>
      <c r="F100" s="6"/>
      <c r="G100" s="14">
        <v>0</v>
      </c>
      <c r="H100" s="14">
        <v>0</v>
      </c>
      <c r="I100" s="6"/>
      <c r="J100" s="6"/>
    </row>
    <row r="101" spans="1:10" ht="15">
      <c r="A101" s="14">
        <v>86</v>
      </c>
      <c r="B101" s="74" t="s">
        <v>341</v>
      </c>
      <c r="C101" s="6" t="s">
        <v>408</v>
      </c>
      <c r="D101" s="6" t="s">
        <v>407</v>
      </c>
      <c r="E101" s="14">
        <v>6</v>
      </c>
      <c r="F101" s="14">
        <v>6</v>
      </c>
      <c r="G101" s="14">
        <v>3330</v>
      </c>
      <c r="H101" s="14">
        <v>3329</v>
      </c>
      <c r="I101" s="14">
        <v>1</v>
      </c>
      <c r="J101" s="14">
        <v>1</v>
      </c>
    </row>
    <row r="102" spans="1:10" ht="15">
      <c r="A102" s="14">
        <v>87</v>
      </c>
      <c r="B102" s="74"/>
      <c r="C102" s="6" t="s">
        <v>409</v>
      </c>
      <c r="D102" s="6" t="s">
        <v>412</v>
      </c>
      <c r="E102" s="14">
        <v>1</v>
      </c>
      <c r="F102" s="14">
        <v>1</v>
      </c>
      <c r="G102" s="14">
        <v>4500</v>
      </c>
      <c r="H102" s="14">
        <v>4500</v>
      </c>
      <c r="I102" s="14">
        <v>1</v>
      </c>
      <c r="J102" s="14">
        <v>1</v>
      </c>
    </row>
    <row r="103" spans="1:10" ht="15">
      <c r="A103" s="14">
        <v>88</v>
      </c>
      <c r="B103" s="74" t="s">
        <v>343</v>
      </c>
      <c r="C103" s="6" t="s">
        <v>408</v>
      </c>
      <c r="D103" s="6" t="s">
        <v>407</v>
      </c>
      <c r="E103" s="14">
        <v>4</v>
      </c>
      <c r="F103" s="14">
        <v>4</v>
      </c>
      <c r="G103" s="14">
        <v>2220</v>
      </c>
      <c r="H103" s="14">
        <v>2219</v>
      </c>
      <c r="I103" s="14">
        <v>1</v>
      </c>
      <c r="J103" s="14">
        <v>1</v>
      </c>
    </row>
    <row r="104" spans="1:10" ht="15">
      <c r="A104" s="14">
        <v>89</v>
      </c>
      <c r="B104" s="74"/>
      <c r="C104" s="6" t="s">
        <v>411</v>
      </c>
      <c r="D104" s="6" t="s">
        <v>413</v>
      </c>
      <c r="E104" s="14">
        <v>1</v>
      </c>
      <c r="F104" s="14">
        <v>1</v>
      </c>
      <c r="G104" s="14">
        <v>2150</v>
      </c>
      <c r="H104" s="14">
        <v>2150</v>
      </c>
      <c r="I104" s="14">
        <v>1</v>
      </c>
      <c r="J104" s="14">
        <v>1</v>
      </c>
    </row>
    <row r="105" spans="1:10" ht="15">
      <c r="A105" s="14">
        <v>90</v>
      </c>
      <c r="B105" s="74" t="s">
        <v>344</v>
      </c>
      <c r="C105" s="6" t="s">
        <v>408</v>
      </c>
      <c r="D105" s="6" t="s">
        <v>407</v>
      </c>
      <c r="E105" s="14">
        <v>53</v>
      </c>
      <c r="F105" s="14">
        <v>53</v>
      </c>
      <c r="G105" s="14">
        <v>29415</v>
      </c>
      <c r="H105" s="14">
        <v>29414</v>
      </c>
      <c r="I105" s="14">
        <v>1</v>
      </c>
      <c r="J105" s="14">
        <v>1</v>
      </c>
    </row>
    <row r="106" spans="1:10" ht="15">
      <c r="A106" s="14">
        <v>91</v>
      </c>
      <c r="B106" s="74"/>
      <c r="C106" s="6" t="s">
        <v>409</v>
      </c>
      <c r="D106" s="6" t="s">
        <v>412</v>
      </c>
      <c r="E106" s="14">
        <v>2</v>
      </c>
      <c r="F106" s="14">
        <v>2</v>
      </c>
      <c r="G106" s="14">
        <v>9000</v>
      </c>
      <c r="H106" s="14">
        <v>8899</v>
      </c>
      <c r="I106" s="14">
        <v>1</v>
      </c>
      <c r="J106" s="14">
        <v>1</v>
      </c>
    </row>
    <row r="107" spans="1:10" ht="15">
      <c r="A107" s="14">
        <v>92</v>
      </c>
      <c r="B107" s="74"/>
      <c r="C107" s="6" t="s">
        <v>411</v>
      </c>
      <c r="D107" s="6" t="s">
        <v>413</v>
      </c>
      <c r="E107" s="14">
        <v>4</v>
      </c>
      <c r="F107" s="14">
        <v>4</v>
      </c>
      <c r="G107" s="14">
        <v>8600</v>
      </c>
      <c r="H107" s="14">
        <v>8600</v>
      </c>
      <c r="I107" s="14">
        <v>1</v>
      </c>
      <c r="J107" s="14">
        <v>1</v>
      </c>
    </row>
    <row r="108" spans="1:10" ht="15.75" customHeight="1">
      <c r="A108" s="14">
        <v>93</v>
      </c>
      <c r="B108" s="76" t="s">
        <v>345</v>
      </c>
      <c r="C108" s="6" t="s">
        <v>408</v>
      </c>
      <c r="D108" s="6" t="s">
        <v>407</v>
      </c>
      <c r="E108" s="14">
        <v>5</v>
      </c>
      <c r="F108" s="14">
        <v>5</v>
      </c>
      <c r="G108" s="14">
        <v>2775</v>
      </c>
      <c r="H108" s="14">
        <v>2774</v>
      </c>
      <c r="I108" s="14">
        <v>1</v>
      </c>
      <c r="J108" s="14">
        <v>1</v>
      </c>
    </row>
    <row r="109" spans="1:10" ht="15.75" customHeight="1">
      <c r="A109" s="32">
        <v>94</v>
      </c>
      <c r="B109" s="77"/>
      <c r="C109" s="6" t="s">
        <v>409</v>
      </c>
      <c r="D109" s="6" t="s">
        <v>412</v>
      </c>
      <c r="E109" s="14">
        <v>1</v>
      </c>
      <c r="F109" s="14">
        <v>1</v>
      </c>
      <c r="G109" s="14">
        <v>4500</v>
      </c>
      <c r="H109" s="14">
        <v>4499</v>
      </c>
      <c r="I109" s="14">
        <v>1</v>
      </c>
      <c r="J109" s="14">
        <v>1</v>
      </c>
    </row>
    <row r="110" spans="1:10" ht="15.75" customHeight="1">
      <c r="A110" s="32">
        <v>95</v>
      </c>
      <c r="B110" s="77"/>
      <c r="C110" s="6" t="s">
        <v>411</v>
      </c>
      <c r="D110" s="6" t="s">
        <v>413</v>
      </c>
      <c r="E110" s="14">
        <v>1</v>
      </c>
      <c r="F110" s="14">
        <v>1</v>
      </c>
      <c r="G110" s="14">
        <v>2150</v>
      </c>
      <c r="H110" s="14">
        <v>2150</v>
      </c>
      <c r="I110" s="14">
        <v>1</v>
      </c>
      <c r="J110" s="14">
        <v>1</v>
      </c>
    </row>
    <row r="111" spans="1:10" ht="15">
      <c r="A111" s="121" t="s">
        <v>346</v>
      </c>
      <c r="B111" s="122"/>
      <c r="C111" s="123"/>
      <c r="D111" s="6"/>
      <c r="E111" s="6"/>
      <c r="F111" s="6"/>
      <c r="G111" s="14">
        <v>0</v>
      </c>
      <c r="H111" s="14">
        <v>0</v>
      </c>
      <c r="I111" s="6"/>
      <c r="J111" s="6"/>
    </row>
    <row r="112" spans="1:10" ht="15">
      <c r="A112" s="32">
        <v>96</v>
      </c>
      <c r="B112" s="77" t="s">
        <v>22</v>
      </c>
      <c r="C112" s="66" t="s">
        <v>408</v>
      </c>
      <c r="D112" s="6" t="s">
        <v>407</v>
      </c>
      <c r="E112" s="14">
        <v>13</v>
      </c>
      <c r="F112" s="14">
        <v>13</v>
      </c>
      <c r="G112" s="14">
        <v>7215</v>
      </c>
      <c r="H112" s="14">
        <v>7214</v>
      </c>
      <c r="I112" s="14">
        <v>1</v>
      </c>
      <c r="J112" s="14">
        <v>1</v>
      </c>
    </row>
    <row r="113" spans="1:10" ht="15">
      <c r="A113" s="14">
        <v>97</v>
      </c>
      <c r="B113" s="74"/>
      <c r="C113" s="6" t="s">
        <v>411</v>
      </c>
      <c r="D113" s="6" t="s">
        <v>413</v>
      </c>
      <c r="E113" s="14">
        <v>2</v>
      </c>
      <c r="F113" s="14">
        <v>2</v>
      </c>
      <c r="G113" s="14">
        <v>4300</v>
      </c>
      <c r="H113" s="14">
        <v>4300</v>
      </c>
      <c r="I113" s="14">
        <v>1</v>
      </c>
      <c r="J113" s="14">
        <v>1</v>
      </c>
    </row>
    <row r="114" spans="1:10" ht="15">
      <c r="A114" s="14">
        <v>98</v>
      </c>
      <c r="B114" s="74" t="s">
        <v>347</v>
      </c>
      <c r="C114" s="6" t="s">
        <v>408</v>
      </c>
      <c r="D114" s="6" t="s">
        <v>407</v>
      </c>
      <c r="E114" s="14">
        <v>14</v>
      </c>
      <c r="F114" s="14">
        <v>14</v>
      </c>
      <c r="G114" s="14">
        <v>7770</v>
      </c>
      <c r="H114" s="14">
        <v>7769</v>
      </c>
      <c r="I114" s="14">
        <v>1</v>
      </c>
      <c r="J114" s="14">
        <v>1</v>
      </c>
    </row>
    <row r="115" spans="1:10" ht="15">
      <c r="A115" s="14">
        <v>99</v>
      </c>
      <c r="B115" s="74"/>
      <c r="C115" s="6" t="s">
        <v>411</v>
      </c>
      <c r="D115" s="6" t="s">
        <v>413</v>
      </c>
      <c r="E115" s="14">
        <v>2</v>
      </c>
      <c r="F115" s="14">
        <v>2</v>
      </c>
      <c r="G115" s="14">
        <v>4300</v>
      </c>
      <c r="H115" s="14">
        <v>4300</v>
      </c>
      <c r="I115" s="14">
        <v>1</v>
      </c>
      <c r="J115" s="14">
        <v>1</v>
      </c>
    </row>
    <row r="116" spans="1:10" ht="15">
      <c r="A116" s="14">
        <v>100</v>
      </c>
      <c r="B116" s="76" t="s">
        <v>348</v>
      </c>
      <c r="C116" s="6" t="s">
        <v>408</v>
      </c>
      <c r="D116" s="6" t="s">
        <v>407</v>
      </c>
      <c r="E116" s="14">
        <v>8</v>
      </c>
      <c r="F116" s="14">
        <v>8</v>
      </c>
      <c r="G116" s="14">
        <v>4440</v>
      </c>
      <c r="H116" s="14">
        <v>4439</v>
      </c>
      <c r="I116" s="14">
        <v>1</v>
      </c>
      <c r="J116" s="14">
        <v>1</v>
      </c>
    </row>
    <row r="117" spans="1:10" ht="15">
      <c r="A117" s="32">
        <v>101</v>
      </c>
      <c r="B117" s="77"/>
      <c r="C117" s="6" t="s">
        <v>411</v>
      </c>
      <c r="D117" s="6" t="s">
        <v>413</v>
      </c>
      <c r="E117" s="14">
        <v>1</v>
      </c>
      <c r="F117" s="14">
        <v>1</v>
      </c>
      <c r="G117" s="14">
        <v>2150</v>
      </c>
      <c r="H117" s="14">
        <v>2150</v>
      </c>
      <c r="I117" s="14">
        <v>1</v>
      </c>
      <c r="J117" s="14">
        <v>1</v>
      </c>
    </row>
    <row r="118" spans="1:10" ht="15">
      <c r="A118" s="121" t="s">
        <v>349</v>
      </c>
      <c r="B118" s="122"/>
      <c r="C118" s="123"/>
      <c r="D118" s="6"/>
      <c r="E118" s="6"/>
      <c r="F118" s="6"/>
      <c r="G118" s="14">
        <v>0</v>
      </c>
      <c r="H118" s="14">
        <v>0</v>
      </c>
      <c r="I118" s="6"/>
      <c r="J118" s="6"/>
    </row>
    <row r="119" spans="1:10" ht="15">
      <c r="A119" s="14">
        <v>102</v>
      </c>
      <c r="B119" s="74" t="s">
        <v>350</v>
      </c>
      <c r="C119" s="6" t="s">
        <v>408</v>
      </c>
      <c r="D119" s="6" t="s">
        <v>407</v>
      </c>
      <c r="E119" s="14">
        <v>20</v>
      </c>
      <c r="F119" s="14">
        <v>20</v>
      </c>
      <c r="G119" s="14">
        <v>11100</v>
      </c>
      <c r="H119" s="14">
        <v>11099</v>
      </c>
      <c r="I119" s="14">
        <v>1</v>
      </c>
      <c r="J119" s="14">
        <v>1</v>
      </c>
    </row>
    <row r="120" spans="1:10" ht="15">
      <c r="A120" s="14">
        <v>103</v>
      </c>
      <c r="B120" s="74"/>
      <c r="C120" s="6" t="s">
        <v>409</v>
      </c>
      <c r="D120" s="6" t="s">
        <v>412</v>
      </c>
      <c r="E120" s="14">
        <v>2</v>
      </c>
      <c r="F120" s="14">
        <v>2</v>
      </c>
      <c r="G120" s="14">
        <v>9000</v>
      </c>
      <c r="H120" s="14">
        <v>8899</v>
      </c>
      <c r="I120" s="14">
        <v>1</v>
      </c>
      <c r="J120" s="14">
        <v>1</v>
      </c>
    </row>
    <row r="121" spans="1:10" ht="15">
      <c r="A121" s="14">
        <v>104</v>
      </c>
      <c r="B121" s="74"/>
      <c r="C121" s="6" t="s">
        <v>411</v>
      </c>
      <c r="D121" s="6" t="s">
        <v>413</v>
      </c>
      <c r="E121" s="14">
        <v>1</v>
      </c>
      <c r="F121" s="14">
        <v>1</v>
      </c>
      <c r="G121" s="14">
        <v>2150</v>
      </c>
      <c r="H121" s="14">
        <v>2150</v>
      </c>
      <c r="I121" s="14">
        <v>1</v>
      </c>
      <c r="J121" s="14">
        <v>1</v>
      </c>
    </row>
    <row r="122" spans="1:10" ht="15">
      <c r="A122" s="14">
        <v>105</v>
      </c>
      <c r="B122" s="76" t="s">
        <v>351</v>
      </c>
      <c r="C122" s="6" t="s">
        <v>408</v>
      </c>
      <c r="D122" s="6" t="s">
        <v>407</v>
      </c>
      <c r="E122" s="14">
        <v>20</v>
      </c>
      <c r="F122" s="14">
        <v>20</v>
      </c>
      <c r="G122" s="14">
        <v>11100</v>
      </c>
      <c r="H122" s="14">
        <v>11099</v>
      </c>
      <c r="I122" s="14">
        <v>1</v>
      </c>
      <c r="J122" s="14">
        <v>1</v>
      </c>
    </row>
    <row r="123" spans="1:10" ht="15">
      <c r="A123" s="32">
        <v>106</v>
      </c>
      <c r="B123" s="77"/>
      <c r="C123" s="6" t="s">
        <v>409</v>
      </c>
      <c r="D123" s="6" t="s">
        <v>412</v>
      </c>
      <c r="E123" s="14">
        <v>1</v>
      </c>
      <c r="F123" s="14">
        <v>1</v>
      </c>
      <c r="G123" s="14">
        <v>4500</v>
      </c>
      <c r="H123" s="14">
        <v>4500</v>
      </c>
      <c r="I123" s="14">
        <v>1</v>
      </c>
      <c r="J123" s="14">
        <v>1</v>
      </c>
    </row>
    <row r="124" spans="1:10" ht="15">
      <c r="A124" s="32">
        <v>107</v>
      </c>
      <c r="B124" s="77"/>
      <c r="C124" s="6" t="s">
        <v>411</v>
      </c>
      <c r="D124" s="6" t="s">
        <v>413</v>
      </c>
      <c r="E124" s="14">
        <v>4</v>
      </c>
      <c r="F124" s="14">
        <v>4</v>
      </c>
      <c r="G124" s="14">
        <v>8600</v>
      </c>
      <c r="H124" s="14">
        <v>8600</v>
      </c>
      <c r="I124" s="14">
        <v>1</v>
      </c>
      <c r="J124" s="14">
        <v>1</v>
      </c>
    </row>
    <row r="125" spans="1:10" ht="15">
      <c r="A125" s="121" t="s">
        <v>352</v>
      </c>
      <c r="B125" s="122"/>
      <c r="C125" s="123"/>
      <c r="D125" s="6"/>
      <c r="E125" s="6"/>
      <c r="F125" s="6"/>
      <c r="G125" s="14">
        <v>0</v>
      </c>
      <c r="H125" s="14">
        <v>0</v>
      </c>
      <c r="I125" s="6"/>
      <c r="J125" s="6"/>
    </row>
    <row r="126" spans="1:10" ht="15">
      <c r="A126" s="14">
        <v>108</v>
      </c>
      <c r="B126" s="74" t="s">
        <v>290</v>
      </c>
      <c r="C126" s="6" t="s">
        <v>408</v>
      </c>
      <c r="D126" s="6" t="s">
        <v>407</v>
      </c>
      <c r="E126" s="14">
        <v>13</v>
      </c>
      <c r="F126" s="14">
        <v>13</v>
      </c>
      <c r="G126" s="14">
        <v>7215</v>
      </c>
      <c r="H126" s="14">
        <v>7214</v>
      </c>
      <c r="I126" s="14">
        <v>1</v>
      </c>
      <c r="J126" s="14">
        <v>1</v>
      </c>
    </row>
    <row r="127" spans="1:10" ht="15">
      <c r="A127" s="14">
        <v>109</v>
      </c>
      <c r="B127" s="74" t="s">
        <v>353</v>
      </c>
      <c r="C127" s="6" t="s">
        <v>408</v>
      </c>
      <c r="D127" s="6" t="s">
        <v>407</v>
      </c>
      <c r="E127" s="14">
        <v>23</v>
      </c>
      <c r="F127" s="14">
        <v>23</v>
      </c>
      <c r="G127" s="14">
        <v>12765</v>
      </c>
      <c r="H127" s="14">
        <v>12764</v>
      </c>
      <c r="I127" s="14">
        <v>1</v>
      </c>
      <c r="J127" s="14">
        <v>1</v>
      </c>
    </row>
    <row r="128" spans="1:10" ht="15">
      <c r="A128" s="14">
        <v>110</v>
      </c>
      <c r="B128" s="74"/>
      <c r="C128" s="6" t="s">
        <v>409</v>
      </c>
      <c r="D128" s="6" t="s">
        <v>412</v>
      </c>
      <c r="E128" s="14">
        <v>2</v>
      </c>
      <c r="F128" s="14">
        <v>2</v>
      </c>
      <c r="G128" s="14">
        <v>9000</v>
      </c>
      <c r="H128" s="14">
        <v>8999</v>
      </c>
      <c r="I128" s="14">
        <v>1</v>
      </c>
      <c r="J128" s="14">
        <v>1</v>
      </c>
    </row>
    <row r="129" spans="1:10" ht="15">
      <c r="A129" s="14">
        <v>111</v>
      </c>
      <c r="B129" s="74"/>
      <c r="C129" s="6" t="s">
        <v>411</v>
      </c>
      <c r="D129" s="6" t="s">
        <v>413</v>
      </c>
      <c r="E129" s="14">
        <v>4</v>
      </c>
      <c r="F129" s="14">
        <v>4</v>
      </c>
      <c r="G129" s="14">
        <v>8600</v>
      </c>
      <c r="H129" s="14">
        <v>8600</v>
      </c>
      <c r="I129" s="14">
        <v>1</v>
      </c>
      <c r="J129" s="14">
        <v>1</v>
      </c>
    </row>
    <row r="130" spans="1:10" ht="15">
      <c r="A130" s="14">
        <v>112</v>
      </c>
      <c r="B130" s="74" t="s">
        <v>354</v>
      </c>
      <c r="C130" s="6" t="s">
        <v>408</v>
      </c>
      <c r="D130" s="6" t="s">
        <v>407</v>
      </c>
      <c r="E130" s="14">
        <v>4</v>
      </c>
      <c r="F130" s="14">
        <v>4</v>
      </c>
      <c r="G130" s="14">
        <v>2220</v>
      </c>
      <c r="H130" s="14">
        <v>2219</v>
      </c>
      <c r="I130" s="14">
        <v>1</v>
      </c>
      <c r="J130" s="14">
        <v>1</v>
      </c>
    </row>
    <row r="131" spans="1:10" ht="15">
      <c r="A131" s="14">
        <v>113</v>
      </c>
      <c r="B131" s="74"/>
      <c r="C131" s="6" t="s">
        <v>411</v>
      </c>
      <c r="D131" s="6" t="s">
        <v>413</v>
      </c>
      <c r="E131" s="14">
        <v>1</v>
      </c>
      <c r="F131" s="14">
        <v>1</v>
      </c>
      <c r="G131" s="14">
        <v>2150</v>
      </c>
      <c r="H131" s="14">
        <v>2150</v>
      </c>
      <c r="I131" s="14">
        <v>1</v>
      </c>
      <c r="J131" s="14">
        <v>1</v>
      </c>
    </row>
    <row r="132" spans="1:10" ht="15">
      <c r="A132" s="121" t="s">
        <v>355</v>
      </c>
      <c r="B132" s="122"/>
      <c r="C132" s="123"/>
      <c r="D132" s="6"/>
      <c r="E132" s="6"/>
      <c r="F132" s="6"/>
      <c r="G132" s="14">
        <v>0</v>
      </c>
      <c r="H132" s="14">
        <v>0</v>
      </c>
      <c r="I132" s="6"/>
      <c r="J132" s="6"/>
    </row>
    <row r="133" spans="1:10" ht="15">
      <c r="A133" s="14">
        <v>114</v>
      </c>
      <c r="B133" s="74" t="s">
        <v>356</v>
      </c>
      <c r="C133" s="6" t="s">
        <v>408</v>
      </c>
      <c r="D133" s="6" t="s">
        <v>407</v>
      </c>
      <c r="E133" s="14">
        <v>21</v>
      </c>
      <c r="F133" s="14">
        <v>21</v>
      </c>
      <c r="G133" s="14">
        <v>11655</v>
      </c>
      <c r="H133" s="14">
        <v>11654</v>
      </c>
      <c r="I133" s="14">
        <v>1</v>
      </c>
      <c r="J133" s="14">
        <v>1</v>
      </c>
    </row>
    <row r="134" spans="1:10" ht="15">
      <c r="A134" s="14">
        <v>115</v>
      </c>
      <c r="B134" s="74"/>
      <c r="C134" s="6" t="s">
        <v>411</v>
      </c>
      <c r="D134" s="6" t="s">
        <v>413</v>
      </c>
      <c r="E134" s="14">
        <v>3</v>
      </c>
      <c r="F134" s="14">
        <v>3</v>
      </c>
      <c r="G134" s="14">
        <v>6450</v>
      </c>
      <c r="H134" s="14">
        <v>6450</v>
      </c>
      <c r="I134" s="14">
        <v>1</v>
      </c>
      <c r="J134" s="14">
        <v>1</v>
      </c>
    </row>
    <row r="135" spans="1:10" ht="15">
      <c r="A135" s="14">
        <v>116</v>
      </c>
      <c r="B135" s="74" t="s">
        <v>357</v>
      </c>
      <c r="C135" s="6" t="s">
        <v>408</v>
      </c>
      <c r="D135" s="6" t="s">
        <v>407</v>
      </c>
      <c r="E135" s="14">
        <v>6</v>
      </c>
      <c r="F135" s="14">
        <v>6</v>
      </c>
      <c r="G135" s="14">
        <v>3330</v>
      </c>
      <c r="H135" s="14">
        <v>3329</v>
      </c>
      <c r="I135" s="14">
        <v>1</v>
      </c>
      <c r="J135" s="14">
        <v>1</v>
      </c>
    </row>
    <row r="136" spans="1:10" ht="22.5" customHeight="1">
      <c r="A136" s="14">
        <v>117</v>
      </c>
      <c r="B136" s="74" t="s">
        <v>358</v>
      </c>
      <c r="C136" s="6" t="s">
        <v>408</v>
      </c>
      <c r="D136" s="6" t="s">
        <v>407</v>
      </c>
      <c r="E136" s="14">
        <v>6</v>
      </c>
      <c r="F136" s="14">
        <v>6</v>
      </c>
      <c r="G136" s="14">
        <v>3330</v>
      </c>
      <c r="H136" s="14">
        <v>3329</v>
      </c>
      <c r="I136" s="14">
        <v>1</v>
      </c>
      <c r="J136" s="14">
        <v>1</v>
      </c>
    </row>
    <row r="137" spans="1:10" ht="15">
      <c r="A137" s="14">
        <v>118</v>
      </c>
      <c r="B137" s="74" t="s">
        <v>359</v>
      </c>
      <c r="C137" s="6" t="s">
        <v>408</v>
      </c>
      <c r="D137" s="6" t="s">
        <v>407</v>
      </c>
      <c r="E137" s="14">
        <v>5</v>
      </c>
      <c r="F137" s="14">
        <v>5</v>
      </c>
      <c r="G137" s="14">
        <v>2775</v>
      </c>
      <c r="H137" s="14">
        <v>2774</v>
      </c>
      <c r="I137" s="14">
        <v>1</v>
      </c>
      <c r="J137" s="14">
        <v>1</v>
      </c>
    </row>
    <row r="138" spans="1:10" ht="15">
      <c r="A138" s="121" t="s">
        <v>360</v>
      </c>
      <c r="B138" s="122"/>
      <c r="C138" s="123"/>
      <c r="D138" s="6"/>
      <c r="E138" s="6"/>
      <c r="F138" s="6"/>
      <c r="G138" s="14">
        <v>0</v>
      </c>
      <c r="H138" s="14">
        <v>0</v>
      </c>
      <c r="I138" s="6"/>
      <c r="J138" s="6"/>
    </row>
    <row r="139" spans="1:10" ht="15">
      <c r="A139" s="14">
        <v>119</v>
      </c>
      <c r="B139" s="74" t="s">
        <v>361</v>
      </c>
      <c r="C139" s="6" t="s">
        <v>408</v>
      </c>
      <c r="D139" s="6" t="s">
        <v>407</v>
      </c>
      <c r="E139" s="14">
        <v>9</v>
      </c>
      <c r="F139" s="14">
        <v>9</v>
      </c>
      <c r="G139" s="14">
        <v>4995</v>
      </c>
      <c r="H139" s="14">
        <v>4994</v>
      </c>
      <c r="I139" s="14">
        <v>1</v>
      </c>
      <c r="J139" s="14">
        <v>1</v>
      </c>
    </row>
    <row r="140" spans="1:10" ht="15">
      <c r="A140" s="14">
        <v>120</v>
      </c>
      <c r="B140" s="74"/>
      <c r="C140" s="6" t="s">
        <v>411</v>
      </c>
      <c r="D140" s="6" t="s">
        <v>413</v>
      </c>
      <c r="E140" s="14">
        <v>1</v>
      </c>
      <c r="F140" s="14">
        <v>1</v>
      </c>
      <c r="G140" s="14">
        <v>2150</v>
      </c>
      <c r="H140" s="14">
        <v>2150</v>
      </c>
      <c r="I140" s="14">
        <v>1</v>
      </c>
      <c r="J140" s="14">
        <v>1</v>
      </c>
    </row>
    <row r="141" spans="1:10" ht="15">
      <c r="A141" s="14">
        <v>121</v>
      </c>
      <c r="B141" s="76" t="s">
        <v>362</v>
      </c>
      <c r="C141" s="6" t="s">
        <v>408</v>
      </c>
      <c r="D141" s="6" t="s">
        <v>407</v>
      </c>
      <c r="E141" s="14">
        <v>13</v>
      </c>
      <c r="F141" s="14">
        <v>13</v>
      </c>
      <c r="G141" s="14">
        <v>7215</v>
      </c>
      <c r="H141" s="14">
        <v>7214</v>
      </c>
      <c r="I141" s="14">
        <v>1</v>
      </c>
      <c r="J141" s="14">
        <v>1</v>
      </c>
    </row>
    <row r="142" spans="1:10" ht="15">
      <c r="A142" s="32">
        <v>122</v>
      </c>
      <c r="B142" s="77"/>
      <c r="C142" s="6" t="s">
        <v>409</v>
      </c>
      <c r="D142" s="6" t="s">
        <v>412</v>
      </c>
      <c r="E142" s="14">
        <v>1</v>
      </c>
      <c r="F142" s="14">
        <v>1</v>
      </c>
      <c r="G142" s="14">
        <v>4500</v>
      </c>
      <c r="H142" s="14">
        <v>4499</v>
      </c>
      <c r="I142" s="14">
        <v>1</v>
      </c>
      <c r="J142" s="14">
        <v>1</v>
      </c>
    </row>
    <row r="143" spans="1:10" ht="15">
      <c r="A143" s="32">
        <v>123</v>
      </c>
      <c r="B143" s="77"/>
      <c r="C143" s="6" t="s">
        <v>411</v>
      </c>
      <c r="D143" s="6" t="s">
        <v>413</v>
      </c>
      <c r="E143" s="14">
        <v>4</v>
      </c>
      <c r="F143" s="14">
        <v>4</v>
      </c>
      <c r="G143" s="14">
        <v>8600</v>
      </c>
      <c r="H143" s="14">
        <v>8600</v>
      </c>
      <c r="I143" s="14">
        <v>1</v>
      </c>
      <c r="J143" s="14">
        <v>1</v>
      </c>
    </row>
    <row r="144" spans="1:10" ht="15">
      <c r="A144" s="121" t="s">
        <v>363</v>
      </c>
      <c r="B144" s="122"/>
      <c r="C144" s="123"/>
      <c r="D144" s="6"/>
      <c r="E144" s="6"/>
      <c r="F144" s="6"/>
      <c r="G144" s="14">
        <v>0</v>
      </c>
      <c r="H144" s="14">
        <v>0</v>
      </c>
      <c r="I144" s="6"/>
      <c r="J144" s="6"/>
    </row>
    <row r="145" spans="1:10" ht="15">
      <c r="A145" s="14">
        <v>124</v>
      </c>
      <c r="B145" s="76" t="s">
        <v>364</v>
      </c>
      <c r="C145" s="6" t="s">
        <v>408</v>
      </c>
      <c r="D145" s="6" t="s">
        <v>407</v>
      </c>
      <c r="E145" s="14">
        <v>33</v>
      </c>
      <c r="F145" s="14">
        <v>33</v>
      </c>
      <c r="G145" s="14">
        <v>18315</v>
      </c>
      <c r="H145" s="14">
        <v>18314</v>
      </c>
      <c r="I145" s="14">
        <v>1</v>
      </c>
      <c r="J145" s="14">
        <v>1</v>
      </c>
    </row>
    <row r="146" spans="1:10" ht="15">
      <c r="A146" s="32">
        <v>125</v>
      </c>
      <c r="B146" s="77"/>
      <c r="C146" s="6" t="s">
        <v>409</v>
      </c>
      <c r="D146" s="6" t="s">
        <v>412</v>
      </c>
      <c r="E146" s="14">
        <v>1</v>
      </c>
      <c r="F146" s="14">
        <v>1</v>
      </c>
      <c r="G146" s="14">
        <v>4500</v>
      </c>
      <c r="H146" s="14">
        <v>4499</v>
      </c>
      <c r="I146" s="14">
        <v>1</v>
      </c>
      <c r="J146" s="14">
        <v>1</v>
      </c>
    </row>
    <row r="147" spans="1:10" ht="15">
      <c r="A147" s="32">
        <v>126</v>
      </c>
      <c r="B147" s="77"/>
      <c r="C147" s="6" t="s">
        <v>411</v>
      </c>
      <c r="D147" s="6" t="s">
        <v>413</v>
      </c>
      <c r="E147" s="14">
        <v>4</v>
      </c>
      <c r="F147" s="14">
        <v>4</v>
      </c>
      <c r="G147" s="14">
        <v>8600</v>
      </c>
      <c r="H147" s="14">
        <v>8600</v>
      </c>
      <c r="I147" s="14">
        <v>1</v>
      </c>
      <c r="J147" s="14">
        <v>1</v>
      </c>
    </row>
    <row r="148" spans="1:10" ht="15">
      <c r="A148" s="121" t="s">
        <v>365</v>
      </c>
      <c r="B148" s="122"/>
      <c r="C148" s="123"/>
      <c r="D148" s="6"/>
      <c r="E148" s="6"/>
      <c r="F148" s="6"/>
      <c r="G148" s="14">
        <v>0</v>
      </c>
      <c r="H148" s="14">
        <v>0</v>
      </c>
      <c r="I148" s="6"/>
      <c r="J148" s="6"/>
    </row>
    <row r="149" spans="1:10" ht="15">
      <c r="A149" s="14">
        <v>127</v>
      </c>
      <c r="B149" s="74" t="s">
        <v>211</v>
      </c>
      <c r="C149" s="6" t="s">
        <v>408</v>
      </c>
      <c r="D149" s="6" t="s">
        <v>407</v>
      </c>
      <c r="E149" s="14">
        <v>29</v>
      </c>
      <c r="F149" s="14">
        <v>29</v>
      </c>
      <c r="G149" s="14">
        <v>16095</v>
      </c>
      <c r="H149" s="14">
        <v>16094</v>
      </c>
      <c r="I149" s="14">
        <v>1</v>
      </c>
      <c r="J149" s="14">
        <v>1</v>
      </c>
    </row>
    <row r="150" spans="1:10" ht="15">
      <c r="A150" s="14">
        <v>128</v>
      </c>
      <c r="B150" s="74"/>
      <c r="C150" s="6" t="s">
        <v>411</v>
      </c>
      <c r="D150" s="6" t="s">
        <v>413</v>
      </c>
      <c r="E150" s="14">
        <v>3</v>
      </c>
      <c r="F150" s="14">
        <v>3</v>
      </c>
      <c r="G150" s="14">
        <v>6450</v>
      </c>
      <c r="H150" s="14">
        <v>6450</v>
      </c>
      <c r="I150" s="14">
        <v>1</v>
      </c>
      <c r="J150" s="14">
        <v>1</v>
      </c>
    </row>
    <row r="151" spans="1:10" ht="15">
      <c r="A151" s="14">
        <v>129</v>
      </c>
      <c r="B151" s="74"/>
      <c r="C151" s="6" t="s">
        <v>409</v>
      </c>
      <c r="D151" s="6" t="s">
        <v>412</v>
      </c>
      <c r="E151" s="14">
        <v>1</v>
      </c>
      <c r="F151" s="14">
        <v>1</v>
      </c>
      <c r="G151" s="14">
        <v>4500</v>
      </c>
      <c r="H151" s="14">
        <v>4499</v>
      </c>
      <c r="I151" s="14">
        <v>1</v>
      </c>
      <c r="J151" s="14">
        <v>1</v>
      </c>
    </row>
    <row r="152" spans="1:10" ht="15">
      <c r="A152" s="14">
        <v>130</v>
      </c>
      <c r="B152" s="74" t="s">
        <v>203</v>
      </c>
      <c r="C152" s="6" t="s">
        <v>408</v>
      </c>
      <c r="D152" s="6" t="s">
        <v>407</v>
      </c>
      <c r="E152" s="14">
        <v>22</v>
      </c>
      <c r="F152" s="14">
        <v>22</v>
      </c>
      <c r="G152" s="14">
        <v>12210</v>
      </c>
      <c r="H152" s="14">
        <v>12209</v>
      </c>
      <c r="I152" s="14">
        <v>1</v>
      </c>
      <c r="J152" s="14">
        <v>1</v>
      </c>
    </row>
    <row r="153" spans="1:10" ht="15">
      <c r="A153" s="14">
        <v>131</v>
      </c>
      <c r="B153" s="74"/>
      <c r="C153" s="6" t="s">
        <v>409</v>
      </c>
      <c r="D153" s="6" t="s">
        <v>412</v>
      </c>
      <c r="E153" s="14">
        <v>2</v>
      </c>
      <c r="F153" s="14">
        <v>2</v>
      </c>
      <c r="G153" s="14">
        <v>9000</v>
      </c>
      <c r="H153" s="14">
        <v>8999</v>
      </c>
      <c r="I153" s="14">
        <v>1</v>
      </c>
      <c r="J153" s="14">
        <v>1</v>
      </c>
    </row>
    <row r="154" spans="1:10" ht="15">
      <c r="A154" s="14">
        <v>132</v>
      </c>
      <c r="B154" s="74"/>
      <c r="C154" s="6" t="s">
        <v>411</v>
      </c>
      <c r="D154" s="6" t="s">
        <v>413</v>
      </c>
      <c r="E154" s="14">
        <v>1</v>
      </c>
      <c r="F154" s="14">
        <v>1</v>
      </c>
      <c r="G154" s="14">
        <v>2150</v>
      </c>
      <c r="H154" s="14">
        <v>2150</v>
      </c>
      <c r="I154" s="14">
        <v>1</v>
      </c>
      <c r="J154" s="14">
        <v>1</v>
      </c>
    </row>
    <row r="155" spans="1:10" ht="15">
      <c r="A155" s="14">
        <v>133</v>
      </c>
      <c r="B155" s="74" t="s">
        <v>366</v>
      </c>
      <c r="C155" s="6" t="s">
        <v>408</v>
      </c>
      <c r="D155" s="6" t="s">
        <v>407</v>
      </c>
      <c r="E155" s="14">
        <v>3</v>
      </c>
      <c r="F155" s="14">
        <v>3</v>
      </c>
      <c r="G155" s="14">
        <v>1665</v>
      </c>
      <c r="H155" s="14">
        <v>1664</v>
      </c>
      <c r="I155" s="14">
        <v>1</v>
      </c>
      <c r="J155" s="14">
        <v>1</v>
      </c>
    </row>
    <row r="156" spans="1:10" ht="15">
      <c r="A156" s="121" t="s">
        <v>367</v>
      </c>
      <c r="B156" s="122"/>
      <c r="C156" s="123"/>
      <c r="D156" s="6"/>
      <c r="E156" s="6"/>
      <c r="F156" s="6"/>
      <c r="G156" s="14">
        <v>0</v>
      </c>
      <c r="H156" s="14">
        <v>0</v>
      </c>
      <c r="I156" s="6"/>
      <c r="J156" s="6"/>
    </row>
    <row r="157" spans="1:10" ht="15">
      <c r="A157" s="14">
        <v>134</v>
      </c>
      <c r="B157" s="74" t="s">
        <v>368</v>
      </c>
      <c r="C157" s="6" t="s">
        <v>408</v>
      </c>
      <c r="D157" s="6" t="s">
        <v>407</v>
      </c>
      <c r="E157" s="14">
        <v>12</v>
      </c>
      <c r="F157" s="14">
        <v>12</v>
      </c>
      <c r="G157" s="14">
        <v>6660</v>
      </c>
      <c r="H157" s="14">
        <v>6659</v>
      </c>
      <c r="I157" s="14">
        <v>1</v>
      </c>
      <c r="J157" s="14">
        <v>1</v>
      </c>
    </row>
    <row r="158" spans="1:10" ht="15">
      <c r="A158" s="14">
        <v>135</v>
      </c>
      <c r="B158" s="74"/>
      <c r="C158" s="6" t="s">
        <v>411</v>
      </c>
      <c r="D158" s="6" t="s">
        <v>413</v>
      </c>
      <c r="E158" s="14">
        <v>2</v>
      </c>
      <c r="F158" s="14">
        <v>2</v>
      </c>
      <c r="G158" s="14">
        <v>4300</v>
      </c>
      <c r="H158" s="14">
        <v>4300</v>
      </c>
      <c r="I158" s="14">
        <v>1</v>
      </c>
      <c r="J158" s="14">
        <v>1</v>
      </c>
    </row>
    <row r="159" spans="1:10" ht="15">
      <c r="A159" s="14">
        <v>136</v>
      </c>
      <c r="B159" s="74" t="s">
        <v>369</v>
      </c>
      <c r="C159" s="6" t="s">
        <v>408</v>
      </c>
      <c r="D159" s="6" t="s">
        <v>407</v>
      </c>
      <c r="E159" s="14">
        <v>9</v>
      </c>
      <c r="F159" s="14">
        <v>9</v>
      </c>
      <c r="G159" s="14">
        <v>4995</v>
      </c>
      <c r="H159" s="14">
        <v>4994</v>
      </c>
      <c r="I159" s="14">
        <v>1</v>
      </c>
      <c r="J159" s="14">
        <v>1</v>
      </c>
    </row>
    <row r="160" spans="1:10" ht="15">
      <c r="A160" s="14">
        <v>137</v>
      </c>
      <c r="B160" s="74" t="s">
        <v>370</v>
      </c>
      <c r="C160" s="6" t="s">
        <v>408</v>
      </c>
      <c r="D160" s="6" t="s">
        <v>407</v>
      </c>
      <c r="E160" s="14">
        <v>10</v>
      </c>
      <c r="F160" s="14">
        <v>10</v>
      </c>
      <c r="G160" s="14">
        <v>5550</v>
      </c>
      <c r="H160" s="14">
        <v>5549</v>
      </c>
      <c r="I160" s="14">
        <v>1</v>
      </c>
      <c r="J160" s="14">
        <v>1</v>
      </c>
    </row>
    <row r="161" spans="1:10" ht="15">
      <c r="A161" s="14">
        <v>138</v>
      </c>
      <c r="B161" s="74" t="s">
        <v>202</v>
      </c>
      <c r="C161" s="6" t="s">
        <v>408</v>
      </c>
      <c r="D161" s="6" t="s">
        <v>407</v>
      </c>
      <c r="E161" s="14">
        <v>10</v>
      </c>
      <c r="F161" s="14">
        <v>10</v>
      </c>
      <c r="G161" s="14">
        <v>5550</v>
      </c>
      <c r="H161" s="14">
        <v>5549</v>
      </c>
      <c r="I161" s="14">
        <v>1</v>
      </c>
      <c r="J161" s="14">
        <v>1</v>
      </c>
    </row>
    <row r="162" spans="1:10" ht="15">
      <c r="A162" s="14">
        <v>139</v>
      </c>
      <c r="B162" s="76" t="s">
        <v>371</v>
      </c>
      <c r="C162" s="6" t="s">
        <v>408</v>
      </c>
      <c r="D162" s="6" t="s">
        <v>407</v>
      </c>
      <c r="E162" s="14">
        <v>18</v>
      </c>
      <c r="F162" s="14">
        <v>18</v>
      </c>
      <c r="G162" s="14">
        <v>9990</v>
      </c>
      <c r="H162" s="14">
        <v>9989</v>
      </c>
      <c r="I162" s="14">
        <v>1</v>
      </c>
      <c r="J162" s="14">
        <v>1</v>
      </c>
    </row>
    <row r="163" spans="1:10" ht="15">
      <c r="A163" s="32">
        <v>140</v>
      </c>
      <c r="B163" s="77"/>
      <c r="C163" s="6" t="s">
        <v>409</v>
      </c>
      <c r="D163" s="6" t="s">
        <v>414</v>
      </c>
      <c r="E163" s="14">
        <v>4</v>
      </c>
      <c r="F163" s="14">
        <v>4</v>
      </c>
      <c r="G163" s="14">
        <v>18000</v>
      </c>
      <c r="H163" s="14">
        <v>17999</v>
      </c>
      <c r="I163" s="14">
        <v>1</v>
      </c>
      <c r="J163" s="14">
        <v>1</v>
      </c>
    </row>
    <row r="164" spans="1:10" ht="15">
      <c r="A164" s="32">
        <v>141</v>
      </c>
      <c r="B164" s="77"/>
      <c r="C164" s="6" t="s">
        <v>411</v>
      </c>
      <c r="D164" s="6" t="s">
        <v>413</v>
      </c>
      <c r="E164" s="14">
        <v>4</v>
      </c>
      <c r="F164" s="14">
        <v>4</v>
      </c>
      <c r="G164" s="14">
        <v>8600</v>
      </c>
      <c r="H164" s="14">
        <v>8600</v>
      </c>
      <c r="I164" s="14">
        <v>1</v>
      </c>
      <c r="J164" s="14">
        <v>1</v>
      </c>
    </row>
    <row r="165" spans="1:10" ht="15">
      <c r="A165" s="121" t="s">
        <v>372</v>
      </c>
      <c r="B165" s="122"/>
      <c r="C165" s="123"/>
      <c r="D165" s="6"/>
      <c r="E165" s="6"/>
      <c r="F165" s="6"/>
      <c r="G165" s="14">
        <v>0</v>
      </c>
      <c r="H165" s="14">
        <v>0</v>
      </c>
      <c r="I165" s="6"/>
      <c r="J165" s="6"/>
    </row>
    <row r="166" spans="1:10" ht="15">
      <c r="A166" s="14">
        <v>142</v>
      </c>
      <c r="B166" s="74" t="s">
        <v>373</v>
      </c>
      <c r="C166" s="6" t="s">
        <v>408</v>
      </c>
      <c r="D166" s="6" t="s">
        <v>407</v>
      </c>
      <c r="E166" s="14">
        <v>11</v>
      </c>
      <c r="F166" s="14">
        <v>11</v>
      </c>
      <c r="G166" s="14">
        <v>6105</v>
      </c>
      <c r="H166" s="14">
        <v>6104</v>
      </c>
      <c r="I166" s="14">
        <v>1</v>
      </c>
      <c r="J166" s="14">
        <v>1</v>
      </c>
    </row>
    <row r="167" spans="1:10" ht="15">
      <c r="A167" s="14">
        <v>143</v>
      </c>
      <c r="B167" s="74"/>
      <c r="C167" s="6" t="s">
        <v>411</v>
      </c>
      <c r="D167" s="6" t="s">
        <v>413</v>
      </c>
      <c r="E167" s="14">
        <v>3</v>
      </c>
      <c r="F167" s="14">
        <v>3</v>
      </c>
      <c r="G167" s="14">
        <v>6450</v>
      </c>
      <c r="H167" s="14">
        <v>6450</v>
      </c>
      <c r="I167" s="14">
        <v>1</v>
      </c>
      <c r="J167" s="14">
        <v>1</v>
      </c>
    </row>
    <row r="168" spans="1:10" ht="15">
      <c r="A168" s="14">
        <v>144</v>
      </c>
      <c r="B168" s="76" t="s">
        <v>374</v>
      </c>
      <c r="C168" s="6" t="s">
        <v>408</v>
      </c>
      <c r="D168" s="6" t="s">
        <v>407</v>
      </c>
      <c r="E168" s="14">
        <v>20</v>
      </c>
      <c r="F168" s="14">
        <v>20</v>
      </c>
      <c r="G168" s="14">
        <v>11100</v>
      </c>
      <c r="H168" s="14">
        <v>11099</v>
      </c>
      <c r="I168" s="14">
        <v>1</v>
      </c>
      <c r="J168" s="14">
        <v>1</v>
      </c>
    </row>
    <row r="169" spans="1:10" ht="15">
      <c r="A169" s="32">
        <v>145</v>
      </c>
      <c r="B169" s="77"/>
      <c r="C169" s="6" t="s">
        <v>409</v>
      </c>
      <c r="D169" s="6" t="s">
        <v>412</v>
      </c>
      <c r="E169" s="14">
        <v>2</v>
      </c>
      <c r="F169" s="14">
        <v>2</v>
      </c>
      <c r="G169" s="14">
        <v>9000</v>
      </c>
      <c r="H169" s="14">
        <v>8999</v>
      </c>
      <c r="I169" s="14">
        <v>1</v>
      </c>
      <c r="J169" s="14">
        <v>1</v>
      </c>
    </row>
    <row r="170" spans="1:10" ht="15">
      <c r="A170" s="32">
        <v>146</v>
      </c>
      <c r="B170" s="77"/>
      <c r="C170" s="6" t="s">
        <v>411</v>
      </c>
      <c r="D170" s="6" t="s">
        <v>413</v>
      </c>
      <c r="E170" s="14">
        <v>2</v>
      </c>
      <c r="F170" s="14">
        <v>2</v>
      </c>
      <c r="G170" s="14">
        <v>4300</v>
      </c>
      <c r="H170" s="14">
        <v>4300</v>
      </c>
      <c r="I170" s="14">
        <v>1</v>
      </c>
      <c r="J170" s="14">
        <v>1</v>
      </c>
    </row>
    <row r="171" spans="1:10" ht="15">
      <c r="A171" s="121" t="s">
        <v>375</v>
      </c>
      <c r="B171" s="122"/>
      <c r="C171" s="123"/>
      <c r="D171" s="6"/>
      <c r="E171" s="14">
        <v>0</v>
      </c>
      <c r="F171" s="14">
        <v>0</v>
      </c>
      <c r="G171" s="14">
        <v>0</v>
      </c>
      <c r="H171" s="14">
        <v>0</v>
      </c>
      <c r="I171" s="6"/>
      <c r="J171" s="6"/>
    </row>
    <row r="172" spans="1:10" ht="15">
      <c r="A172" s="14">
        <v>147</v>
      </c>
      <c r="B172" s="74" t="s">
        <v>148</v>
      </c>
      <c r="C172" s="6" t="s">
        <v>408</v>
      </c>
      <c r="D172" s="6" t="s">
        <v>407</v>
      </c>
      <c r="E172" s="14">
        <v>20</v>
      </c>
      <c r="F172" s="14">
        <v>20</v>
      </c>
      <c r="G172" s="14">
        <v>11100</v>
      </c>
      <c r="H172" s="14">
        <v>11099</v>
      </c>
      <c r="I172" s="14">
        <v>1</v>
      </c>
      <c r="J172" s="14">
        <v>1</v>
      </c>
    </row>
    <row r="173" spans="1:10" ht="15">
      <c r="A173" s="14">
        <v>148</v>
      </c>
      <c r="B173" s="74"/>
      <c r="C173" s="6" t="s">
        <v>409</v>
      </c>
      <c r="D173" s="6" t="s">
        <v>412</v>
      </c>
      <c r="E173" s="14">
        <v>1</v>
      </c>
      <c r="F173" s="14">
        <v>1</v>
      </c>
      <c r="G173" s="14">
        <v>4500</v>
      </c>
      <c r="H173" s="14">
        <v>4499</v>
      </c>
      <c r="I173" s="14">
        <v>1</v>
      </c>
      <c r="J173" s="14">
        <v>1</v>
      </c>
    </row>
    <row r="174" spans="1:10" ht="15">
      <c r="A174" s="14">
        <v>149</v>
      </c>
      <c r="B174" s="74"/>
      <c r="C174" s="6" t="s">
        <v>411</v>
      </c>
      <c r="D174" s="6" t="s">
        <v>413</v>
      </c>
      <c r="E174" s="14">
        <v>7</v>
      </c>
      <c r="F174" s="14">
        <v>7</v>
      </c>
      <c r="G174" s="14">
        <v>15050</v>
      </c>
      <c r="H174" s="14">
        <v>15050</v>
      </c>
      <c r="I174" s="14">
        <v>1</v>
      </c>
      <c r="J174" s="14">
        <v>1</v>
      </c>
    </row>
    <row r="175" spans="1:10" ht="15">
      <c r="A175" s="14">
        <v>150</v>
      </c>
      <c r="B175" s="74" t="s">
        <v>376</v>
      </c>
      <c r="C175" s="6" t="s">
        <v>408</v>
      </c>
      <c r="D175" s="6" t="s">
        <v>407</v>
      </c>
      <c r="E175" s="14">
        <v>13</v>
      </c>
      <c r="F175" s="14">
        <v>13</v>
      </c>
      <c r="G175" s="14">
        <v>7215</v>
      </c>
      <c r="H175" s="14">
        <v>7214</v>
      </c>
      <c r="I175" s="14">
        <v>1</v>
      </c>
      <c r="J175" s="14">
        <v>1</v>
      </c>
    </row>
    <row r="176" spans="1:10" ht="15">
      <c r="A176" s="121" t="s">
        <v>377</v>
      </c>
      <c r="B176" s="122"/>
      <c r="C176" s="123"/>
      <c r="D176" s="6"/>
      <c r="E176" s="6"/>
      <c r="F176" s="6"/>
      <c r="G176" s="14">
        <v>0</v>
      </c>
      <c r="H176" s="14">
        <v>0</v>
      </c>
      <c r="I176" s="6"/>
      <c r="J176" s="6"/>
    </row>
    <row r="177" spans="1:10" ht="15">
      <c r="A177" s="14">
        <v>151</v>
      </c>
      <c r="B177" s="74" t="s">
        <v>275</v>
      </c>
      <c r="C177" s="6" t="s">
        <v>408</v>
      </c>
      <c r="D177" s="6" t="s">
        <v>407</v>
      </c>
      <c r="E177" s="14">
        <v>26</v>
      </c>
      <c r="F177" s="14">
        <v>26</v>
      </c>
      <c r="G177" s="14">
        <v>14430</v>
      </c>
      <c r="H177" s="14">
        <v>14429</v>
      </c>
      <c r="I177" s="14">
        <v>1</v>
      </c>
      <c r="J177" s="14">
        <v>1</v>
      </c>
    </row>
    <row r="178" spans="1:10" ht="15">
      <c r="A178" s="14">
        <v>152</v>
      </c>
      <c r="B178" s="74"/>
      <c r="C178" s="6" t="s">
        <v>409</v>
      </c>
      <c r="D178" s="6" t="s">
        <v>412</v>
      </c>
      <c r="E178" s="14">
        <v>2</v>
      </c>
      <c r="F178" s="14">
        <v>2</v>
      </c>
      <c r="G178" s="14">
        <v>9000</v>
      </c>
      <c r="H178" s="14">
        <v>8999</v>
      </c>
      <c r="I178" s="14">
        <v>1</v>
      </c>
      <c r="J178" s="14">
        <v>1</v>
      </c>
    </row>
    <row r="179" spans="1:10" ht="15">
      <c r="A179" s="14">
        <v>153</v>
      </c>
      <c r="B179" s="74"/>
      <c r="C179" s="6" t="s">
        <v>411</v>
      </c>
      <c r="D179" s="6" t="s">
        <v>413</v>
      </c>
      <c r="E179" s="14">
        <v>3</v>
      </c>
      <c r="F179" s="14">
        <v>3</v>
      </c>
      <c r="G179" s="14">
        <v>6450</v>
      </c>
      <c r="H179" s="14">
        <v>6450</v>
      </c>
      <c r="I179" s="14">
        <v>1</v>
      </c>
      <c r="J179" s="14">
        <v>1</v>
      </c>
    </row>
    <row r="180" spans="1:10" ht="15">
      <c r="A180" s="14">
        <v>154</v>
      </c>
      <c r="B180" s="74" t="s">
        <v>378</v>
      </c>
      <c r="C180" s="6" t="s">
        <v>408</v>
      </c>
      <c r="D180" s="6" t="s">
        <v>407</v>
      </c>
      <c r="E180" s="14">
        <v>12</v>
      </c>
      <c r="F180" s="14">
        <v>12</v>
      </c>
      <c r="G180" s="14">
        <v>6660</v>
      </c>
      <c r="H180" s="14">
        <v>6659</v>
      </c>
      <c r="I180" s="14">
        <v>1</v>
      </c>
      <c r="J180" s="14">
        <v>1</v>
      </c>
    </row>
    <row r="181" spans="1:10" ht="15">
      <c r="A181" s="14">
        <v>155</v>
      </c>
      <c r="B181" s="74" t="s">
        <v>379</v>
      </c>
      <c r="C181" s="6" t="s">
        <v>408</v>
      </c>
      <c r="D181" s="6" t="s">
        <v>407</v>
      </c>
      <c r="E181" s="14">
        <v>2</v>
      </c>
      <c r="F181" s="14">
        <v>2</v>
      </c>
      <c r="G181" s="14">
        <v>1110</v>
      </c>
      <c r="H181" s="14">
        <v>1109</v>
      </c>
      <c r="I181" s="14">
        <v>1</v>
      </c>
      <c r="J181" s="14">
        <v>1</v>
      </c>
    </row>
    <row r="182" spans="1:10" ht="15">
      <c r="A182" s="14">
        <v>156</v>
      </c>
      <c r="B182" s="74"/>
      <c r="C182" s="6" t="s">
        <v>411</v>
      </c>
      <c r="D182" s="6" t="s">
        <v>413</v>
      </c>
      <c r="E182" s="14">
        <v>1</v>
      </c>
      <c r="F182" s="14">
        <v>1</v>
      </c>
      <c r="G182" s="14">
        <v>2150</v>
      </c>
      <c r="H182" s="14">
        <v>2150</v>
      </c>
      <c r="I182" s="14">
        <v>1</v>
      </c>
      <c r="J182" s="14">
        <v>1</v>
      </c>
    </row>
    <row r="183" spans="1:10" ht="15">
      <c r="A183" s="14">
        <v>157</v>
      </c>
      <c r="B183" s="76" t="s">
        <v>380</v>
      </c>
      <c r="C183" s="6" t="s">
        <v>408</v>
      </c>
      <c r="D183" s="6" t="s">
        <v>407</v>
      </c>
      <c r="E183" s="14">
        <v>13</v>
      </c>
      <c r="F183" s="14">
        <v>13</v>
      </c>
      <c r="G183" s="14">
        <v>7215</v>
      </c>
      <c r="H183" s="14">
        <v>7214</v>
      </c>
      <c r="I183" s="14">
        <v>1</v>
      </c>
      <c r="J183" s="14">
        <v>1</v>
      </c>
    </row>
    <row r="184" spans="1:10" ht="15">
      <c r="A184" s="32">
        <v>158</v>
      </c>
      <c r="B184" s="77"/>
      <c r="C184" s="6" t="s">
        <v>411</v>
      </c>
      <c r="D184" s="6" t="s">
        <v>413</v>
      </c>
      <c r="E184" s="14">
        <v>1</v>
      </c>
      <c r="F184" s="14">
        <v>1</v>
      </c>
      <c r="G184" s="14">
        <v>2150</v>
      </c>
      <c r="H184" s="14">
        <v>2150</v>
      </c>
      <c r="I184" s="14">
        <v>1</v>
      </c>
      <c r="J184" s="14">
        <v>1</v>
      </c>
    </row>
    <row r="185" spans="1:10" ht="15">
      <c r="A185" s="121" t="s">
        <v>381</v>
      </c>
      <c r="B185" s="122"/>
      <c r="C185" s="123"/>
      <c r="D185" s="6"/>
      <c r="E185" s="6"/>
      <c r="F185" s="6"/>
      <c r="G185" s="14">
        <v>0</v>
      </c>
      <c r="H185" s="14">
        <v>0</v>
      </c>
      <c r="I185" s="6"/>
      <c r="J185" s="6"/>
    </row>
    <row r="186" spans="1:10" ht="15">
      <c r="A186" s="14">
        <v>159</v>
      </c>
      <c r="B186" s="74" t="s">
        <v>382</v>
      </c>
      <c r="C186" s="6" t="s">
        <v>408</v>
      </c>
      <c r="D186" s="6" t="s">
        <v>407</v>
      </c>
      <c r="E186" s="14">
        <v>13</v>
      </c>
      <c r="F186" s="14">
        <v>13</v>
      </c>
      <c r="G186" s="14">
        <v>7215</v>
      </c>
      <c r="H186" s="14">
        <v>7214</v>
      </c>
      <c r="I186" s="14">
        <v>1</v>
      </c>
      <c r="J186" s="14">
        <v>1</v>
      </c>
    </row>
    <row r="187" spans="1:10" ht="15">
      <c r="A187" s="14">
        <v>160</v>
      </c>
      <c r="B187" s="74"/>
      <c r="C187" s="6" t="s">
        <v>411</v>
      </c>
      <c r="D187" s="6" t="s">
        <v>413</v>
      </c>
      <c r="E187" s="14">
        <v>1</v>
      </c>
      <c r="F187" s="14">
        <v>1</v>
      </c>
      <c r="G187" s="14">
        <v>2150</v>
      </c>
      <c r="H187" s="14">
        <v>2150</v>
      </c>
      <c r="I187" s="14">
        <v>1</v>
      </c>
      <c r="J187" s="14">
        <v>1</v>
      </c>
    </row>
    <row r="188" spans="1:10" ht="15">
      <c r="A188" s="14">
        <v>161</v>
      </c>
      <c r="B188" s="74"/>
      <c r="C188" s="6" t="s">
        <v>409</v>
      </c>
      <c r="D188" s="6" t="s">
        <v>412</v>
      </c>
      <c r="E188" s="14">
        <v>1</v>
      </c>
      <c r="F188" s="14">
        <v>1</v>
      </c>
      <c r="G188" s="14">
        <v>4500</v>
      </c>
      <c r="H188" s="14">
        <v>4499</v>
      </c>
      <c r="I188" s="14">
        <v>1</v>
      </c>
      <c r="J188" s="14">
        <v>1</v>
      </c>
    </row>
    <row r="189" spans="1:10" ht="15">
      <c r="A189" s="14">
        <v>162</v>
      </c>
      <c r="B189" s="74" t="s">
        <v>383</v>
      </c>
      <c r="C189" s="6" t="s">
        <v>408</v>
      </c>
      <c r="D189" s="6" t="s">
        <v>407</v>
      </c>
      <c r="E189" s="14">
        <v>21</v>
      </c>
      <c r="F189" s="14">
        <v>21</v>
      </c>
      <c r="G189" s="14">
        <v>11655</v>
      </c>
      <c r="H189" s="14">
        <v>11654</v>
      </c>
      <c r="I189" s="14">
        <v>1</v>
      </c>
      <c r="J189" s="14">
        <v>1</v>
      </c>
    </row>
    <row r="190" spans="1:10" ht="15">
      <c r="A190" s="14">
        <v>163</v>
      </c>
      <c r="B190" s="74"/>
      <c r="C190" s="6" t="s">
        <v>411</v>
      </c>
      <c r="D190" s="6" t="s">
        <v>413</v>
      </c>
      <c r="E190" s="14">
        <v>1</v>
      </c>
      <c r="F190" s="14">
        <v>1</v>
      </c>
      <c r="G190" s="14">
        <v>2150</v>
      </c>
      <c r="H190" s="14">
        <v>2150</v>
      </c>
      <c r="I190" s="14">
        <v>1</v>
      </c>
      <c r="J190" s="14">
        <v>1</v>
      </c>
    </row>
    <row r="191" spans="1:10" ht="15">
      <c r="A191" s="14">
        <v>164</v>
      </c>
      <c r="B191" s="74" t="s">
        <v>384</v>
      </c>
      <c r="C191" s="6" t="s">
        <v>408</v>
      </c>
      <c r="D191" s="6" t="s">
        <v>407</v>
      </c>
      <c r="E191" s="14">
        <v>4</v>
      </c>
      <c r="F191" s="14">
        <v>4</v>
      </c>
      <c r="G191" s="14">
        <v>2220</v>
      </c>
      <c r="H191" s="14">
        <v>2219</v>
      </c>
      <c r="I191" s="14">
        <v>1</v>
      </c>
      <c r="J191" s="14">
        <v>1</v>
      </c>
    </row>
    <row r="192" spans="1:10" ht="15">
      <c r="A192" s="14">
        <v>165</v>
      </c>
      <c r="B192" s="74"/>
      <c r="C192" s="6" t="s">
        <v>411</v>
      </c>
      <c r="D192" s="6" t="s">
        <v>413</v>
      </c>
      <c r="E192" s="14">
        <v>2</v>
      </c>
      <c r="F192" s="14">
        <v>2</v>
      </c>
      <c r="G192" s="14">
        <v>4300</v>
      </c>
      <c r="H192" s="14">
        <v>4300</v>
      </c>
      <c r="I192" s="14">
        <v>1</v>
      </c>
      <c r="J192" s="14">
        <v>1</v>
      </c>
    </row>
    <row r="193" spans="1:10" ht="15">
      <c r="A193" s="33">
        <v>166</v>
      </c>
      <c r="B193" s="78" t="s">
        <v>385</v>
      </c>
      <c r="C193" s="73" t="s">
        <v>408</v>
      </c>
      <c r="D193" s="6" t="s">
        <v>407</v>
      </c>
      <c r="E193" s="33">
        <v>8</v>
      </c>
      <c r="F193" s="33">
        <v>8</v>
      </c>
      <c r="G193" s="33">
        <v>4440</v>
      </c>
      <c r="H193" s="33">
        <v>4439</v>
      </c>
      <c r="I193" s="33">
        <v>1</v>
      </c>
      <c r="J193" s="33">
        <v>1</v>
      </c>
    </row>
    <row r="194" spans="1:10" ht="15">
      <c r="A194" s="34">
        <v>167</v>
      </c>
      <c r="B194" s="79"/>
      <c r="C194" s="73" t="s">
        <v>411</v>
      </c>
      <c r="D194" s="6" t="s">
        <v>413</v>
      </c>
      <c r="E194" s="33">
        <v>1</v>
      </c>
      <c r="F194" s="33">
        <v>1</v>
      </c>
      <c r="G194" s="33">
        <v>2150</v>
      </c>
      <c r="H194" s="33">
        <v>2150</v>
      </c>
      <c r="I194" s="33">
        <v>1</v>
      </c>
      <c r="J194" s="33">
        <v>1</v>
      </c>
    </row>
    <row r="195" spans="1:10" ht="15">
      <c r="A195" s="131" t="s">
        <v>386</v>
      </c>
      <c r="B195" s="132"/>
      <c r="C195" s="133"/>
      <c r="D195" s="73"/>
      <c r="E195" s="6"/>
      <c r="F195" s="6"/>
      <c r="G195" s="14">
        <v>0</v>
      </c>
      <c r="H195" s="14">
        <v>0</v>
      </c>
      <c r="I195" s="73"/>
      <c r="J195" s="73"/>
    </row>
    <row r="196" spans="1:10" ht="15">
      <c r="A196" s="33">
        <v>168</v>
      </c>
      <c r="B196" s="80" t="s">
        <v>387</v>
      </c>
      <c r="C196" s="73" t="s">
        <v>408</v>
      </c>
      <c r="D196" s="6" t="s">
        <v>407</v>
      </c>
      <c r="E196" s="33">
        <v>6</v>
      </c>
      <c r="F196" s="33">
        <v>6</v>
      </c>
      <c r="G196" s="33">
        <v>3330</v>
      </c>
      <c r="H196" s="33">
        <v>3329</v>
      </c>
      <c r="I196" s="33">
        <v>1</v>
      </c>
      <c r="J196" s="33">
        <v>1</v>
      </c>
    </row>
    <row r="197" spans="1:10" ht="15">
      <c r="A197" s="33">
        <v>169</v>
      </c>
      <c r="B197" s="80"/>
      <c r="C197" s="73" t="s">
        <v>411</v>
      </c>
      <c r="D197" s="6" t="s">
        <v>413</v>
      </c>
      <c r="E197" s="33">
        <v>1</v>
      </c>
      <c r="F197" s="33">
        <v>1</v>
      </c>
      <c r="G197" s="33">
        <v>2150</v>
      </c>
      <c r="H197" s="33">
        <v>2150</v>
      </c>
      <c r="I197" s="33">
        <v>1</v>
      </c>
      <c r="J197" s="33">
        <v>1</v>
      </c>
    </row>
    <row r="198" spans="1:10" ht="15">
      <c r="A198" s="33">
        <v>170</v>
      </c>
      <c r="B198" s="80" t="s">
        <v>388</v>
      </c>
      <c r="C198" s="73" t="s">
        <v>408</v>
      </c>
      <c r="D198" s="6" t="s">
        <v>407</v>
      </c>
      <c r="E198" s="33">
        <v>27</v>
      </c>
      <c r="F198" s="33">
        <v>27</v>
      </c>
      <c r="G198" s="33">
        <v>14985</v>
      </c>
      <c r="H198" s="33">
        <v>14984</v>
      </c>
      <c r="I198" s="33">
        <v>1</v>
      </c>
      <c r="J198" s="33">
        <v>1</v>
      </c>
    </row>
    <row r="199" spans="1:10" ht="18.75" customHeight="1">
      <c r="A199" s="33">
        <v>171</v>
      </c>
      <c r="B199" s="80"/>
      <c r="C199" s="73" t="s">
        <v>409</v>
      </c>
      <c r="D199" s="6" t="s">
        <v>412</v>
      </c>
      <c r="E199" s="33">
        <v>1</v>
      </c>
      <c r="F199" s="33">
        <v>1</v>
      </c>
      <c r="G199" s="33">
        <v>4500</v>
      </c>
      <c r="H199" s="33">
        <v>4499</v>
      </c>
      <c r="I199" s="33">
        <v>1</v>
      </c>
      <c r="J199" s="33">
        <v>1</v>
      </c>
    </row>
    <row r="200" spans="1:10" ht="15">
      <c r="A200" s="33">
        <v>172</v>
      </c>
      <c r="B200" s="80"/>
      <c r="C200" s="73" t="s">
        <v>411</v>
      </c>
      <c r="D200" s="6" t="s">
        <v>413</v>
      </c>
      <c r="E200" s="33">
        <v>4</v>
      </c>
      <c r="F200" s="33">
        <v>4</v>
      </c>
      <c r="G200" s="33">
        <v>8600</v>
      </c>
      <c r="H200" s="33">
        <v>8600</v>
      </c>
      <c r="I200" s="33">
        <v>1</v>
      </c>
      <c r="J200" s="33">
        <v>1</v>
      </c>
    </row>
    <row r="201" spans="1:10" ht="15">
      <c r="A201" s="33"/>
      <c r="B201" s="80"/>
      <c r="C201" s="73"/>
      <c r="D201" s="6"/>
      <c r="E201" s="33"/>
      <c r="F201" s="33"/>
      <c r="G201" s="33"/>
      <c r="H201" s="33"/>
      <c r="I201" s="33"/>
      <c r="J201" s="33"/>
    </row>
    <row r="202" spans="1:10" ht="30">
      <c r="A202" s="33">
        <v>1</v>
      </c>
      <c r="B202" s="80" t="s">
        <v>588</v>
      </c>
      <c r="C202" s="73" t="s">
        <v>589</v>
      </c>
      <c r="D202" s="6" t="s">
        <v>590</v>
      </c>
      <c r="E202" s="33">
        <v>1</v>
      </c>
      <c r="F202" s="33">
        <v>1</v>
      </c>
      <c r="G202" s="33">
        <v>700000</v>
      </c>
      <c r="H202" s="33">
        <v>70000</v>
      </c>
      <c r="I202" s="33">
        <v>1</v>
      </c>
      <c r="J202" s="33">
        <v>1</v>
      </c>
    </row>
    <row r="203" spans="1:10" ht="30">
      <c r="A203" s="33">
        <v>2</v>
      </c>
      <c r="B203" s="80" t="s">
        <v>591</v>
      </c>
      <c r="C203" s="73" t="s">
        <v>589</v>
      </c>
      <c r="D203" s="6" t="s">
        <v>538</v>
      </c>
      <c r="E203" s="33">
        <v>1</v>
      </c>
      <c r="F203" s="33">
        <v>1</v>
      </c>
      <c r="G203" s="33">
        <v>700000</v>
      </c>
      <c r="H203" s="33">
        <v>700000</v>
      </c>
      <c r="I203" s="33">
        <v>1</v>
      </c>
      <c r="J203" s="33">
        <v>1</v>
      </c>
    </row>
    <row r="204" spans="1:10" ht="30">
      <c r="A204" s="33">
        <v>3</v>
      </c>
      <c r="B204" s="80" t="s">
        <v>592</v>
      </c>
      <c r="C204" s="73"/>
      <c r="D204" s="6" t="s">
        <v>545</v>
      </c>
      <c r="E204" s="33">
        <v>1</v>
      </c>
      <c r="F204" s="33">
        <v>1</v>
      </c>
      <c r="G204" s="33">
        <v>150000</v>
      </c>
      <c r="H204" s="33">
        <v>150000</v>
      </c>
      <c r="I204" s="33">
        <v>1</v>
      </c>
      <c r="J204" s="33">
        <v>1</v>
      </c>
    </row>
    <row r="205" spans="1:10" ht="30">
      <c r="A205" s="33">
        <v>4</v>
      </c>
      <c r="B205" s="80" t="s">
        <v>592</v>
      </c>
      <c r="C205" s="73"/>
      <c r="D205" s="6" t="s">
        <v>545</v>
      </c>
      <c r="E205" s="33">
        <v>1</v>
      </c>
      <c r="F205" s="33">
        <v>1</v>
      </c>
      <c r="G205" s="33">
        <v>290000</v>
      </c>
      <c r="H205" s="33">
        <v>290000</v>
      </c>
      <c r="I205" s="33">
        <v>1</v>
      </c>
      <c r="J205" s="33">
        <v>1</v>
      </c>
    </row>
    <row r="206" spans="1:10" ht="15">
      <c r="A206" s="33">
        <v>5</v>
      </c>
      <c r="B206" s="80" t="s">
        <v>302</v>
      </c>
      <c r="C206" s="73" t="s">
        <v>593</v>
      </c>
      <c r="D206" s="6" t="s">
        <v>594</v>
      </c>
      <c r="E206" s="33">
        <v>28</v>
      </c>
      <c r="F206" s="33">
        <v>28</v>
      </c>
      <c r="G206" s="33">
        <v>8400</v>
      </c>
      <c r="H206" s="33">
        <v>8399</v>
      </c>
      <c r="I206" s="33">
        <v>1</v>
      </c>
      <c r="J206" s="33">
        <v>1</v>
      </c>
    </row>
    <row r="207" spans="1:10" ht="15">
      <c r="A207" s="33">
        <v>6</v>
      </c>
      <c r="B207" s="80" t="s">
        <v>595</v>
      </c>
      <c r="C207" s="73" t="s">
        <v>593</v>
      </c>
      <c r="D207" s="6" t="s">
        <v>594</v>
      </c>
      <c r="E207" s="33">
        <v>12</v>
      </c>
      <c r="F207" s="33">
        <v>12</v>
      </c>
      <c r="G207" s="33">
        <v>3600</v>
      </c>
      <c r="H207" s="33">
        <v>3599</v>
      </c>
      <c r="I207" s="33">
        <v>1</v>
      </c>
      <c r="J207" s="33">
        <v>1</v>
      </c>
    </row>
    <row r="208" spans="1:10" ht="15">
      <c r="A208" s="33">
        <v>7</v>
      </c>
      <c r="B208" s="80" t="s">
        <v>596</v>
      </c>
      <c r="C208" s="73" t="s">
        <v>593</v>
      </c>
      <c r="D208" s="6" t="s">
        <v>594</v>
      </c>
      <c r="E208" s="33">
        <v>15</v>
      </c>
      <c r="F208" s="33">
        <v>15</v>
      </c>
      <c r="G208" s="33">
        <v>4500</v>
      </c>
      <c r="H208" s="33">
        <v>4499</v>
      </c>
      <c r="I208" s="33">
        <v>1</v>
      </c>
      <c r="J208" s="33">
        <v>1</v>
      </c>
    </row>
    <row r="209" spans="1:10" ht="15">
      <c r="A209" s="33">
        <v>8</v>
      </c>
      <c r="B209" s="80" t="s">
        <v>305</v>
      </c>
      <c r="C209" s="73" t="s">
        <v>593</v>
      </c>
      <c r="D209" s="6" t="s">
        <v>594</v>
      </c>
      <c r="E209" s="33">
        <v>13</v>
      </c>
      <c r="F209" s="33">
        <v>13</v>
      </c>
      <c r="G209" s="33">
        <v>3900</v>
      </c>
      <c r="H209" s="33">
        <v>3899</v>
      </c>
      <c r="I209" s="33">
        <v>1</v>
      </c>
      <c r="J209" s="33">
        <v>1</v>
      </c>
    </row>
    <row r="210" spans="1:10" ht="15">
      <c r="A210" s="33">
        <v>9</v>
      </c>
      <c r="B210" s="80" t="s">
        <v>305</v>
      </c>
      <c r="C210" s="73" t="s">
        <v>597</v>
      </c>
      <c r="D210" s="6" t="s">
        <v>594</v>
      </c>
      <c r="E210" s="33">
        <v>2</v>
      </c>
      <c r="F210" s="33">
        <v>2</v>
      </c>
      <c r="G210" s="33">
        <v>4200</v>
      </c>
      <c r="H210" s="33">
        <v>4199</v>
      </c>
      <c r="I210" s="33">
        <v>1</v>
      </c>
      <c r="J210" s="33">
        <v>1</v>
      </c>
    </row>
    <row r="211" spans="1:10" ht="15">
      <c r="A211" s="33">
        <v>10</v>
      </c>
      <c r="B211" s="80" t="s">
        <v>304</v>
      </c>
      <c r="C211" s="73" t="s">
        <v>593</v>
      </c>
      <c r="D211" s="6" t="s">
        <v>594</v>
      </c>
      <c r="E211" s="33">
        <v>3</v>
      </c>
      <c r="F211" s="33">
        <v>3</v>
      </c>
      <c r="G211" s="33">
        <v>900</v>
      </c>
      <c r="H211" s="33">
        <v>899</v>
      </c>
      <c r="I211" s="33">
        <v>1</v>
      </c>
      <c r="J211" s="33">
        <v>1</v>
      </c>
    </row>
    <row r="212" spans="1:10" ht="15">
      <c r="A212" s="33">
        <v>11</v>
      </c>
      <c r="B212" s="80" t="s">
        <v>598</v>
      </c>
      <c r="C212" s="73" t="s">
        <v>593</v>
      </c>
      <c r="D212" s="6" t="s">
        <v>594</v>
      </c>
      <c r="E212" s="33">
        <v>15</v>
      </c>
      <c r="F212" s="33">
        <v>15</v>
      </c>
      <c r="G212" s="33">
        <v>4500</v>
      </c>
      <c r="H212" s="33">
        <v>4499</v>
      </c>
      <c r="I212" s="33">
        <v>1</v>
      </c>
      <c r="J212" s="33">
        <v>1</v>
      </c>
    </row>
    <row r="213" spans="1:10" ht="15">
      <c r="A213" s="33">
        <v>12</v>
      </c>
      <c r="B213" s="80" t="s">
        <v>599</v>
      </c>
      <c r="C213" s="73" t="s">
        <v>593</v>
      </c>
      <c r="D213" s="6" t="s">
        <v>594</v>
      </c>
      <c r="E213" s="33">
        <v>11</v>
      </c>
      <c r="F213" s="33">
        <v>11</v>
      </c>
      <c r="G213" s="33">
        <v>3300</v>
      </c>
      <c r="H213" s="33">
        <v>3299</v>
      </c>
      <c r="I213" s="33">
        <v>1</v>
      </c>
      <c r="J213" s="33">
        <v>1</v>
      </c>
    </row>
    <row r="214" spans="1:10" ht="15">
      <c r="A214" s="33">
        <v>13</v>
      </c>
      <c r="B214" s="80" t="s">
        <v>307</v>
      </c>
      <c r="C214" s="73" t="s">
        <v>593</v>
      </c>
      <c r="D214" s="6" t="s">
        <v>594</v>
      </c>
      <c r="E214" s="33">
        <v>9</v>
      </c>
      <c r="F214" s="33">
        <v>9</v>
      </c>
      <c r="G214" s="33">
        <v>2700</v>
      </c>
      <c r="H214" s="33">
        <v>2699</v>
      </c>
      <c r="I214" s="33">
        <v>1</v>
      </c>
      <c r="J214" s="33">
        <v>1</v>
      </c>
    </row>
    <row r="215" spans="1:10" ht="30">
      <c r="A215" s="33">
        <v>14</v>
      </c>
      <c r="B215" s="80" t="s">
        <v>310</v>
      </c>
      <c r="C215" s="73" t="s">
        <v>593</v>
      </c>
      <c r="D215" s="6" t="s">
        <v>594</v>
      </c>
      <c r="E215" s="33">
        <v>33</v>
      </c>
      <c r="F215" s="33">
        <v>33</v>
      </c>
      <c r="G215" s="33">
        <v>9900</v>
      </c>
      <c r="H215" s="33">
        <v>9899</v>
      </c>
      <c r="I215" s="33">
        <v>1</v>
      </c>
      <c r="J215" s="33">
        <v>1</v>
      </c>
    </row>
    <row r="216" spans="1:10" ht="30">
      <c r="A216" s="33">
        <v>15</v>
      </c>
      <c r="B216" s="80" t="s">
        <v>310</v>
      </c>
      <c r="C216" s="73" t="s">
        <v>597</v>
      </c>
      <c r="D216" s="6" t="s">
        <v>594</v>
      </c>
      <c r="E216" s="33">
        <v>1</v>
      </c>
      <c r="F216" s="33">
        <v>1</v>
      </c>
      <c r="G216" s="33">
        <v>2100</v>
      </c>
      <c r="H216" s="33">
        <v>2099</v>
      </c>
      <c r="I216" s="33">
        <v>1</v>
      </c>
      <c r="J216" s="33">
        <v>1</v>
      </c>
    </row>
    <row r="217" spans="1:10" ht="15">
      <c r="A217" s="33">
        <v>16</v>
      </c>
      <c r="B217" s="80" t="s">
        <v>215</v>
      </c>
      <c r="C217" s="73" t="s">
        <v>593</v>
      </c>
      <c r="D217" s="6" t="s">
        <v>594</v>
      </c>
      <c r="E217" s="33">
        <v>16</v>
      </c>
      <c r="F217" s="33">
        <v>16</v>
      </c>
      <c r="G217" s="33">
        <v>4800</v>
      </c>
      <c r="H217" s="33">
        <v>4799</v>
      </c>
      <c r="I217" s="33">
        <v>1</v>
      </c>
      <c r="J217" s="33">
        <v>1</v>
      </c>
    </row>
    <row r="218" spans="1:10" ht="15">
      <c r="A218" s="33">
        <v>17</v>
      </c>
      <c r="B218" s="80" t="s">
        <v>220</v>
      </c>
      <c r="C218" s="73" t="s">
        <v>593</v>
      </c>
      <c r="D218" s="6" t="s">
        <v>594</v>
      </c>
      <c r="E218" s="33">
        <v>30</v>
      </c>
      <c r="F218" s="33">
        <v>30</v>
      </c>
      <c r="G218" s="33">
        <v>9000</v>
      </c>
      <c r="H218" s="33">
        <v>8999</v>
      </c>
      <c r="I218" s="33">
        <v>1</v>
      </c>
      <c r="J218" s="33">
        <v>1</v>
      </c>
    </row>
    <row r="219" spans="1:10" ht="15">
      <c r="A219" s="33">
        <v>18</v>
      </c>
      <c r="B219" s="80" t="s">
        <v>600</v>
      </c>
      <c r="C219" s="73" t="s">
        <v>593</v>
      </c>
      <c r="D219" s="6" t="s">
        <v>594</v>
      </c>
      <c r="E219" s="33">
        <v>28</v>
      </c>
      <c r="F219" s="33">
        <v>28</v>
      </c>
      <c r="G219" s="33">
        <v>8400</v>
      </c>
      <c r="H219" s="33">
        <v>8399</v>
      </c>
      <c r="I219" s="33">
        <v>1</v>
      </c>
      <c r="J219" s="33">
        <v>1</v>
      </c>
    </row>
    <row r="220" spans="1:10" ht="15">
      <c r="A220" s="33">
        <v>19</v>
      </c>
      <c r="B220" s="80" t="s">
        <v>272</v>
      </c>
      <c r="C220" s="73" t="s">
        <v>593</v>
      </c>
      <c r="D220" s="6" t="s">
        <v>594</v>
      </c>
      <c r="E220" s="33">
        <v>27</v>
      </c>
      <c r="F220" s="33">
        <v>27</v>
      </c>
      <c r="G220" s="33">
        <v>8100</v>
      </c>
      <c r="H220" s="33">
        <v>8099</v>
      </c>
      <c r="I220" s="33">
        <v>1</v>
      </c>
      <c r="J220" s="33">
        <v>1</v>
      </c>
    </row>
    <row r="221" spans="1:10" ht="15">
      <c r="A221" s="33">
        <v>20</v>
      </c>
      <c r="B221" s="80" t="s">
        <v>272</v>
      </c>
      <c r="C221" s="73" t="s">
        <v>597</v>
      </c>
      <c r="D221" s="6" t="s">
        <v>594</v>
      </c>
      <c r="E221" s="33">
        <v>2</v>
      </c>
      <c r="F221" s="33">
        <v>2</v>
      </c>
      <c r="G221" s="33">
        <v>4200</v>
      </c>
      <c r="H221" s="33">
        <v>4199</v>
      </c>
      <c r="I221" s="33">
        <v>1</v>
      </c>
      <c r="J221" s="33">
        <v>1</v>
      </c>
    </row>
    <row r="222" spans="1:10" ht="15">
      <c r="A222" s="33">
        <v>21</v>
      </c>
      <c r="B222" s="80" t="s">
        <v>601</v>
      </c>
      <c r="C222" s="73" t="s">
        <v>593</v>
      </c>
      <c r="D222" s="6" t="s">
        <v>594</v>
      </c>
      <c r="E222" s="33">
        <v>8</v>
      </c>
      <c r="F222" s="33">
        <v>8</v>
      </c>
      <c r="G222" s="33">
        <v>2400</v>
      </c>
      <c r="H222" s="33">
        <v>2399</v>
      </c>
      <c r="I222" s="33">
        <v>1</v>
      </c>
      <c r="J222" s="33">
        <v>1</v>
      </c>
    </row>
    <row r="223" spans="1:10" ht="15">
      <c r="A223" s="33">
        <v>22</v>
      </c>
      <c r="B223" s="80" t="s">
        <v>602</v>
      </c>
      <c r="C223" s="73" t="s">
        <v>593</v>
      </c>
      <c r="D223" s="6" t="s">
        <v>594</v>
      </c>
      <c r="E223" s="33">
        <v>10</v>
      </c>
      <c r="F223" s="33">
        <v>10</v>
      </c>
      <c r="G223" s="33">
        <v>3000</v>
      </c>
      <c r="H223" s="33">
        <v>2999</v>
      </c>
      <c r="I223" s="33">
        <v>1</v>
      </c>
      <c r="J223" s="33">
        <v>1</v>
      </c>
    </row>
    <row r="224" spans="1:10" ht="15">
      <c r="A224" s="33">
        <v>23</v>
      </c>
      <c r="B224" s="80" t="s">
        <v>603</v>
      </c>
      <c r="C224" s="73" t="s">
        <v>593</v>
      </c>
      <c r="D224" s="6" t="s">
        <v>594</v>
      </c>
      <c r="E224" s="33">
        <v>27</v>
      </c>
      <c r="F224" s="33">
        <v>27</v>
      </c>
      <c r="G224" s="33">
        <v>8100</v>
      </c>
      <c r="H224" s="33">
        <v>8099</v>
      </c>
      <c r="I224" s="33">
        <v>1</v>
      </c>
      <c r="J224" s="33">
        <v>1</v>
      </c>
    </row>
    <row r="225" spans="1:10" ht="15">
      <c r="A225" s="33">
        <v>24</v>
      </c>
      <c r="B225" s="80" t="s">
        <v>604</v>
      </c>
      <c r="C225" s="73" t="s">
        <v>593</v>
      </c>
      <c r="D225" s="6" t="s">
        <v>594</v>
      </c>
      <c r="E225" s="33">
        <v>6</v>
      </c>
      <c r="F225" s="33">
        <v>6</v>
      </c>
      <c r="G225" s="33">
        <v>1800</v>
      </c>
      <c r="H225" s="33">
        <v>1799</v>
      </c>
      <c r="I225" s="33">
        <v>1</v>
      </c>
      <c r="J225" s="33">
        <v>1</v>
      </c>
    </row>
    <row r="226" spans="1:10" ht="15">
      <c r="A226" s="33">
        <v>25</v>
      </c>
      <c r="B226" s="80" t="s">
        <v>605</v>
      </c>
      <c r="C226" s="73" t="s">
        <v>593</v>
      </c>
      <c r="D226" s="6" t="s">
        <v>594</v>
      </c>
      <c r="E226" s="33">
        <v>10</v>
      </c>
      <c r="F226" s="33">
        <v>10</v>
      </c>
      <c r="G226" s="33">
        <v>3000</v>
      </c>
      <c r="H226" s="33">
        <v>2999</v>
      </c>
      <c r="I226" s="33">
        <v>1</v>
      </c>
      <c r="J226" s="33">
        <v>1</v>
      </c>
    </row>
    <row r="227" spans="1:10" ht="15">
      <c r="A227" s="33">
        <v>26</v>
      </c>
      <c r="B227" s="80" t="s">
        <v>606</v>
      </c>
      <c r="C227" s="73" t="s">
        <v>593</v>
      </c>
      <c r="D227" s="6" t="s">
        <v>594</v>
      </c>
      <c r="E227" s="33">
        <v>3</v>
      </c>
      <c r="F227" s="33">
        <v>3</v>
      </c>
      <c r="G227" s="33">
        <v>900</v>
      </c>
      <c r="H227" s="33">
        <v>899</v>
      </c>
      <c r="I227" s="33">
        <v>1</v>
      </c>
      <c r="J227" s="33">
        <v>1</v>
      </c>
    </row>
    <row r="228" spans="1:10" ht="15">
      <c r="A228" s="33">
        <v>27</v>
      </c>
      <c r="B228" s="80" t="s">
        <v>569</v>
      </c>
      <c r="C228" s="73" t="s">
        <v>593</v>
      </c>
      <c r="D228" s="6" t="s">
        <v>594</v>
      </c>
      <c r="E228" s="33">
        <v>26</v>
      </c>
      <c r="F228" s="33">
        <v>26</v>
      </c>
      <c r="G228" s="33">
        <v>7800</v>
      </c>
      <c r="H228" s="33">
        <v>7799</v>
      </c>
      <c r="I228" s="33">
        <v>1</v>
      </c>
      <c r="J228" s="33">
        <v>1</v>
      </c>
    </row>
    <row r="229" spans="1:10" ht="15">
      <c r="A229" s="33">
        <v>28</v>
      </c>
      <c r="B229" s="80" t="s">
        <v>607</v>
      </c>
      <c r="C229" s="73" t="s">
        <v>593</v>
      </c>
      <c r="D229" s="6" t="s">
        <v>594</v>
      </c>
      <c r="E229" s="33">
        <v>22</v>
      </c>
      <c r="F229" s="33">
        <v>22</v>
      </c>
      <c r="G229" s="33">
        <v>6600</v>
      </c>
      <c r="H229" s="33">
        <v>6599</v>
      </c>
      <c r="I229" s="33">
        <v>1</v>
      </c>
      <c r="J229" s="33">
        <v>1</v>
      </c>
    </row>
    <row r="230" spans="1:10" ht="15">
      <c r="A230" s="33">
        <v>29</v>
      </c>
      <c r="B230" s="80" t="s">
        <v>608</v>
      </c>
      <c r="C230" s="73" t="s">
        <v>593</v>
      </c>
      <c r="D230" s="6" t="s">
        <v>594</v>
      </c>
      <c r="E230" s="33">
        <v>46</v>
      </c>
      <c r="F230" s="33">
        <v>46</v>
      </c>
      <c r="G230" s="33">
        <v>13800</v>
      </c>
      <c r="H230" s="33">
        <v>13799</v>
      </c>
      <c r="I230" s="33">
        <v>1</v>
      </c>
      <c r="J230" s="33">
        <v>1</v>
      </c>
    </row>
    <row r="231" spans="1:10" ht="15">
      <c r="A231" s="33">
        <v>30</v>
      </c>
      <c r="B231" s="80" t="s">
        <v>609</v>
      </c>
      <c r="C231" s="73" t="s">
        <v>593</v>
      </c>
      <c r="D231" s="6" t="s">
        <v>594</v>
      </c>
      <c r="E231" s="33">
        <v>21</v>
      </c>
      <c r="F231" s="33">
        <v>21</v>
      </c>
      <c r="G231" s="33">
        <v>6300</v>
      </c>
      <c r="H231" s="33">
        <v>6299</v>
      </c>
      <c r="I231" s="33">
        <v>1</v>
      </c>
      <c r="J231" s="33">
        <v>1</v>
      </c>
    </row>
    <row r="232" spans="1:10" ht="15">
      <c r="A232" s="33">
        <v>31</v>
      </c>
      <c r="B232" s="80" t="s">
        <v>163</v>
      </c>
      <c r="C232" s="73" t="s">
        <v>593</v>
      </c>
      <c r="D232" s="6" t="s">
        <v>594</v>
      </c>
      <c r="E232" s="33">
        <v>32</v>
      </c>
      <c r="F232" s="33">
        <v>32</v>
      </c>
      <c r="G232" s="33">
        <v>9600</v>
      </c>
      <c r="H232" s="33">
        <v>9599</v>
      </c>
      <c r="I232" s="33">
        <v>1</v>
      </c>
      <c r="J232" s="33">
        <v>1</v>
      </c>
    </row>
    <row r="233" spans="1:10" ht="15">
      <c r="A233" s="33">
        <v>32</v>
      </c>
      <c r="B233" s="80" t="s">
        <v>610</v>
      </c>
      <c r="C233" s="73" t="s">
        <v>593</v>
      </c>
      <c r="D233" s="6" t="s">
        <v>594</v>
      </c>
      <c r="E233" s="33">
        <v>18</v>
      </c>
      <c r="F233" s="33">
        <v>18</v>
      </c>
      <c r="G233" s="33">
        <v>5400</v>
      </c>
      <c r="H233" s="33">
        <v>5399</v>
      </c>
      <c r="I233" s="33">
        <v>1</v>
      </c>
      <c r="J233" s="33">
        <v>1</v>
      </c>
    </row>
    <row r="234" spans="1:10" ht="15">
      <c r="A234" s="33">
        <v>33</v>
      </c>
      <c r="B234" s="80" t="s">
        <v>328</v>
      </c>
      <c r="C234" s="73" t="s">
        <v>593</v>
      </c>
      <c r="D234" s="6" t="s">
        <v>594</v>
      </c>
      <c r="E234" s="33">
        <v>15</v>
      </c>
      <c r="F234" s="33">
        <v>15</v>
      </c>
      <c r="G234" s="33">
        <v>4500</v>
      </c>
      <c r="H234" s="33">
        <v>4499</v>
      </c>
      <c r="I234" s="33">
        <v>1</v>
      </c>
      <c r="J234" s="33">
        <v>1</v>
      </c>
    </row>
    <row r="235" spans="1:10" ht="15">
      <c r="A235" s="33">
        <v>34</v>
      </c>
      <c r="B235" s="80" t="s">
        <v>174</v>
      </c>
      <c r="C235" s="73" t="s">
        <v>593</v>
      </c>
      <c r="D235" s="6" t="s">
        <v>594</v>
      </c>
      <c r="E235" s="33">
        <v>31</v>
      </c>
      <c r="F235" s="33">
        <v>31</v>
      </c>
      <c r="G235" s="33">
        <v>9300</v>
      </c>
      <c r="H235" s="33">
        <v>9299</v>
      </c>
      <c r="I235" s="33">
        <v>1</v>
      </c>
      <c r="J235" s="33">
        <v>1</v>
      </c>
    </row>
    <row r="236" spans="1:10" ht="15">
      <c r="A236" s="33">
        <v>35</v>
      </c>
      <c r="B236" s="80" t="s">
        <v>611</v>
      </c>
      <c r="C236" s="73" t="s">
        <v>593</v>
      </c>
      <c r="D236" s="6" t="s">
        <v>594</v>
      </c>
      <c r="E236" s="33">
        <v>24</v>
      </c>
      <c r="F236" s="33">
        <v>24</v>
      </c>
      <c r="G236" s="33">
        <v>7200</v>
      </c>
      <c r="H236" s="33">
        <v>7199</v>
      </c>
      <c r="I236" s="33">
        <v>1</v>
      </c>
      <c r="J236" s="33">
        <v>1</v>
      </c>
    </row>
    <row r="237" spans="1:10" ht="15">
      <c r="A237" s="33">
        <v>36</v>
      </c>
      <c r="B237" s="80" t="s">
        <v>612</v>
      </c>
      <c r="C237" s="73" t="s">
        <v>593</v>
      </c>
      <c r="D237" s="6" t="s">
        <v>594</v>
      </c>
      <c r="E237" s="33">
        <v>12</v>
      </c>
      <c r="F237" s="33">
        <v>12</v>
      </c>
      <c r="G237" s="33">
        <v>3600</v>
      </c>
      <c r="H237" s="33">
        <v>3599</v>
      </c>
      <c r="I237" s="33">
        <v>1</v>
      </c>
      <c r="J237" s="33">
        <v>1</v>
      </c>
    </row>
    <row r="238" spans="1:10" ht="15">
      <c r="A238" s="33">
        <v>37</v>
      </c>
      <c r="B238" s="80" t="s">
        <v>271</v>
      </c>
      <c r="C238" s="73" t="s">
        <v>593</v>
      </c>
      <c r="D238" s="6" t="s">
        <v>594</v>
      </c>
      <c r="E238" s="33">
        <v>18</v>
      </c>
      <c r="F238" s="33">
        <v>18</v>
      </c>
      <c r="G238" s="33">
        <v>5400</v>
      </c>
      <c r="H238" s="33">
        <v>5399</v>
      </c>
      <c r="I238" s="33">
        <v>1</v>
      </c>
      <c r="J238" s="33">
        <v>1</v>
      </c>
    </row>
    <row r="239" spans="1:10" ht="30">
      <c r="A239" s="33">
        <v>38</v>
      </c>
      <c r="B239" s="80" t="s">
        <v>613</v>
      </c>
      <c r="C239" s="73" t="s">
        <v>593</v>
      </c>
      <c r="D239" s="6" t="s">
        <v>594</v>
      </c>
      <c r="E239" s="33">
        <v>26</v>
      </c>
      <c r="F239" s="33">
        <v>26</v>
      </c>
      <c r="G239" s="33">
        <v>7800</v>
      </c>
      <c r="H239" s="33">
        <v>7799</v>
      </c>
      <c r="I239" s="33">
        <v>1</v>
      </c>
      <c r="J239" s="33">
        <v>1</v>
      </c>
    </row>
    <row r="240" spans="1:10" ht="15">
      <c r="A240" s="33">
        <v>39</v>
      </c>
      <c r="B240" s="80" t="s">
        <v>614</v>
      </c>
      <c r="C240" s="73" t="s">
        <v>593</v>
      </c>
      <c r="D240" s="6" t="s">
        <v>594</v>
      </c>
      <c r="E240" s="33">
        <v>7</v>
      </c>
      <c r="F240" s="33">
        <v>7</v>
      </c>
      <c r="G240" s="33">
        <v>2100</v>
      </c>
      <c r="H240" s="33">
        <v>2099</v>
      </c>
      <c r="I240" s="33">
        <v>1</v>
      </c>
      <c r="J240" s="33">
        <v>1</v>
      </c>
    </row>
    <row r="241" spans="1:10" ht="15">
      <c r="A241" s="33">
        <v>40</v>
      </c>
      <c r="B241" s="80" t="s">
        <v>244</v>
      </c>
      <c r="C241" s="73" t="s">
        <v>593</v>
      </c>
      <c r="D241" s="6" t="s">
        <v>594</v>
      </c>
      <c r="E241" s="33">
        <v>20</v>
      </c>
      <c r="F241" s="33">
        <v>20</v>
      </c>
      <c r="G241" s="33">
        <v>6000</v>
      </c>
      <c r="H241" s="33">
        <v>5999</v>
      </c>
      <c r="I241" s="33">
        <v>1</v>
      </c>
      <c r="J241" s="33">
        <v>1</v>
      </c>
    </row>
    <row r="242" spans="1:10" ht="15">
      <c r="A242" s="33">
        <v>41</v>
      </c>
      <c r="B242" s="80" t="s">
        <v>244</v>
      </c>
      <c r="C242" s="73" t="s">
        <v>615</v>
      </c>
      <c r="D242" s="6" t="s">
        <v>594</v>
      </c>
      <c r="E242" s="33">
        <v>24</v>
      </c>
      <c r="F242" s="33">
        <v>24</v>
      </c>
      <c r="G242" s="33">
        <v>64800</v>
      </c>
      <c r="H242" s="33">
        <v>64799</v>
      </c>
      <c r="I242" s="33">
        <v>1</v>
      </c>
      <c r="J242" s="33">
        <v>1</v>
      </c>
    </row>
    <row r="243" spans="1:10" ht="15">
      <c r="A243" s="33">
        <v>42</v>
      </c>
      <c r="B243" s="80" t="s">
        <v>616</v>
      </c>
      <c r="C243" s="73" t="s">
        <v>593</v>
      </c>
      <c r="D243" s="6" t="s">
        <v>594</v>
      </c>
      <c r="E243" s="33">
        <v>4</v>
      </c>
      <c r="F243" s="33">
        <v>4</v>
      </c>
      <c r="G243" s="33">
        <v>1200</v>
      </c>
      <c r="H243" s="33">
        <v>1199</v>
      </c>
      <c r="I243" s="33">
        <v>1</v>
      </c>
      <c r="J243" s="33">
        <v>1</v>
      </c>
    </row>
    <row r="244" spans="1:10" ht="15">
      <c r="A244" s="33">
        <v>43</v>
      </c>
      <c r="B244" s="80" t="s">
        <v>617</v>
      </c>
      <c r="C244" s="73" t="s">
        <v>593</v>
      </c>
      <c r="D244" s="6" t="s">
        <v>594</v>
      </c>
      <c r="E244" s="33">
        <v>16</v>
      </c>
      <c r="F244" s="33">
        <v>16</v>
      </c>
      <c r="G244" s="33">
        <v>4800</v>
      </c>
      <c r="H244" s="33">
        <v>4799</v>
      </c>
      <c r="I244" s="33">
        <v>1</v>
      </c>
      <c r="J244" s="33">
        <v>1</v>
      </c>
    </row>
    <row r="245" spans="1:10" ht="30">
      <c r="A245" s="33">
        <v>44</v>
      </c>
      <c r="B245" s="80" t="s">
        <v>618</v>
      </c>
      <c r="C245" s="73" t="s">
        <v>593</v>
      </c>
      <c r="D245" s="6" t="s">
        <v>594</v>
      </c>
      <c r="E245" s="33">
        <v>10</v>
      </c>
      <c r="F245" s="33">
        <v>10</v>
      </c>
      <c r="G245" s="33">
        <v>3000</v>
      </c>
      <c r="H245" s="33">
        <v>2999</v>
      </c>
      <c r="I245" s="33">
        <v>1</v>
      </c>
      <c r="J245" s="33">
        <v>1</v>
      </c>
    </row>
    <row r="246" spans="1:10" ht="15">
      <c r="A246" s="33">
        <v>45</v>
      </c>
      <c r="B246" s="80" t="s">
        <v>619</v>
      </c>
      <c r="C246" s="73" t="s">
        <v>593</v>
      </c>
      <c r="D246" s="6" t="s">
        <v>594</v>
      </c>
      <c r="E246" s="33">
        <v>18</v>
      </c>
      <c r="F246" s="33">
        <v>18</v>
      </c>
      <c r="G246" s="33">
        <v>5400</v>
      </c>
      <c r="H246" s="33">
        <v>5399</v>
      </c>
      <c r="I246" s="33">
        <v>1</v>
      </c>
      <c r="J246" s="33">
        <v>1</v>
      </c>
    </row>
    <row r="247" spans="1:10" ht="15">
      <c r="A247" s="33">
        <v>46</v>
      </c>
      <c r="B247" s="80" t="s">
        <v>208</v>
      </c>
      <c r="C247" s="73" t="s">
        <v>593</v>
      </c>
      <c r="D247" s="6" t="s">
        <v>594</v>
      </c>
      <c r="E247" s="33">
        <v>13</v>
      </c>
      <c r="F247" s="33">
        <v>13</v>
      </c>
      <c r="G247" s="33">
        <v>3900</v>
      </c>
      <c r="H247" s="33">
        <v>2999</v>
      </c>
      <c r="I247" s="33">
        <v>1</v>
      </c>
      <c r="J247" s="33">
        <v>1</v>
      </c>
    </row>
    <row r="248" spans="1:10" ht="15">
      <c r="A248" s="33">
        <v>47</v>
      </c>
      <c r="B248" s="80" t="s">
        <v>620</v>
      </c>
      <c r="C248" s="73" t="s">
        <v>593</v>
      </c>
      <c r="D248" s="6" t="s">
        <v>594</v>
      </c>
      <c r="E248" s="33">
        <v>22</v>
      </c>
      <c r="F248" s="33">
        <v>22</v>
      </c>
      <c r="G248" s="33">
        <v>6600</v>
      </c>
      <c r="H248" s="33">
        <v>6599</v>
      </c>
      <c r="I248" s="33">
        <v>1</v>
      </c>
      <c r="J248" s="33">
        <v>1</v>
      </c>
    </row>
    <row r="249" spans="1:10" ht="15">
      <c r="A249" s="33">
        <v>48</v>
      </c>
      <c r="B249" s="80" t="s">
        <v>621</v>
      </c>
      <c r="C249" s="73" t="s">
        <v>593</v>
      </c>
      <c r="D249" s="6" t="s">
        <v>594</v>
      </c>
      <c r="E249" s="33">
        <v>42</v>
      </c>
      <c r="F249" s="33">
        <v>42</v>
      </c>
      <c r="G249" s="33">
        <v>12600</v>
      </c>
      <c r="H249" s="33">
        <v>12599</v>
      </c>
      <c r="I249" s="33">
        <v>1</v>
      </c>
      <c r="J249" s="33">
        <v>1</v>
      </c>
    </row>
    <row r="250" spans="1:10" ht="15">
      <c r="A250" s="33">
        <v>49</v>
      </c>
      <c r="B250" s="80" t="s">
        <v>622</v>
      </c>
      <c r="C250" s="73" t="s">
        <v>593</v>
      </c>
      <c r="D250" s="6" t="s">
        <v>594</v>
      </c>
      <c r="E250" s="33">
        <v>14</v>
      </c>
      <c r="F250" s="33">
        <v>14</v>
      </c>
      <c r="G250" s="33">
        <v>4200</v>
      </c>
      <c r="H250" s="33">
        <v>4199</v>
      </c>
      <c r="I250" s="33">
        <v>1</v>
      </c>
      <c r="J250" s="33">
        <v>1</v>
      </c>
    </row>
    <row r="251" spans="1:10" ht="15">
      <c r="A251" s="33">
        <v>50</v>
      </c>
      <c r="B251" s="80" t="s">
        <v>22</v>
      </c>
      <c r="C251" s="73" t="s">
        <v>593</v>
      </c>
      <c r="D251" s="6" t="s">
        <v>594</v>
      </c>
      <c r="E251" s="33">
        <v>15</v>
      </c>
      <c r="F251" s="33">
        <v>15</v>
      </c>
      <c r="G251" s="33">
        <v>4500</v>
      </c>
      <c r="H251" s="33">
        <v>4499</v>
      </c>
      <c r="I251" s="33">
        <v>1</v>
      </c>
      <c r="J251" s="33">
        <v>1</v>
      </c>
    </row>
    <row r="252" spans="1:10" ht="15">
      <c r="A252" s="33">
        <v>51</v>
      </c>
      <c r="B252" s="80" t="s">
        <v>623</v>
      </c>
      <c r="C252" s="73" t="s">
        <v>593</v>
      </c>
      <c r="D252" s="6" t="s">
        <v>594</v>
      </c>
      <c r="E252" s="33">
        <v>16</v>
      </c>
      <c r="F252" s="33">
        <v>16</v>
      </c>
      <c r="G252" s="33">
        <v>4800</v>
      </c>
      <c r="H252" s="33">
        <v>4799</v>
      </c>
      <c r="I252" s="33">
        <v>1</v>
      </c>
      <c r="J252" s="33">
        <v>1</v>
      </c>
    </row>
    <row r="253" spans="1:10" ht="15">
      <c r="A253" s="33">
        <v>52</v>
      </c>
      <c r="B253" s="80" t="s">
        <v>624</v>
      </c>
      <c r="C253" s="73" t="s">
        <v>593</v>
      </c>
      <c r="D253" s="6" t="s">
        <v>594</v>
      </c>
      <c r="E253" s="33">
        <v>9</v>
      </c>
      <c r="F253" s="33">
        <v>9</v>
      </c>
      <c r="G253" s="33">
        <v>2700</v>
      </c>
      <c r="H253" s="33">
        <v>2699</v>
      </c>
      <c r="I253" s="33">
        <v>1</v>
      </c>
      <c r="J253" s="33">
        <v>1</v>
      </c>
    </row>
    <row r="254" spans="1:10" ht="15">
      <c r="A254" s="33">
        <v>53</v>
      </c>
      <c r="B254" s="80" t="s">
        <v>196</v>
      </c>
      <c r="C254" s="73" t="s">
        <v>593</v>
      </c>
      <c r="D254" s="6" t="s">
        <v>594</v>
      </c>
      <c r="E254" s="33">
        <v>23</v>
      </c>
      <c r="F254" s="33">
        <v>23</v>
      </c>
      <c r="G254" s="33">
        <v>6900</v>
      </c>
      <c r="H254" s="33">
        <v>6899</v>
      </c>
      <c r="I254" s="33">
        <v>1</v>
      </c>
      <c r="J254" s="33">
        <v>1</v>
      </c>
    </row>
    <row r="255" spans="1:10" ht="15">
      <c r="A255" s="33">
        <v>54</v>
      </c>
      <c r="B255" s="80" t="s">
        <v>625</v>
      </c>
      <c r="C255" s="73" t="s">
        <v>593</v>
      </c>
      <c r="D255" s="6" t="s">
        <v>594</v>
      </c>
      <c r="E255" s="33">
        <v>16</v>
      </c>
      <c r="F255" s="33">
        <v>16</v>
      </c>
      <c r="G255" s="33">
        <v>4800</v>
      </c>
      <c r="H255" s="33">
        <v>4799</v>
      </c>
      <c r="I255" s="33">
        <v>1</v>
      </c>
      <c r="J255" s="33">
        <v>1</v>
      </c>
    </row>
    <row r="256" spans="1:10" ht="15">
      <c r="A256" s="33">
        <v>55</v>
      </c>
      <c r="B256" s="80" t="s">
        <v>626</v>
      </c>
      <c r="C256" s="73" t="s">
        <v>593</v>
      </c>
      <c r="D256" s="6" t="s">
        <v>594</v>
      </c>
      <c r="E256" s="33">
        <v>12</v>
      </c>
      <c r="F256" s="33">
        <v>12</v>
      </c>
      <c r="G256" s="33">
        <v>3600</v>
      </c>
      <c r="H256" s="33">
        <v>3599</v>
      </c>
      <c r="I256" s="33">
        <v>1</v>
      </c>
      <c r="J256" s="33">
        <v>1</v>
      </c>
    </row>
    <row r="257" spans="1:10" ht="15">
      <c r="A257" s="33">
        <v>56</v>
      </c>
      <c r="B257" s="80" t="s">
        <v>627</v>
      </c>
      <c r="C257" s="73" t="s">
        <v>593</v>
      </c>
      <c r="D257" s="6" t="s">
        <v>594</v>
      </c>
      <c r="E257" s="33">
        <v>13</v>
      </c>
      <c r="F257" s="33">
        <v>13</v>
      </c>
      <c r="G257" s="33">
        <v>3900</v>
      </c>
      <c r="H257" s="33">
        <v>3899</v>
      </c>
      <c r="I257" s="33">
        <v>1</v>
      </c>
      <c r="J257" s="33">
        <v>1</v>
      </c>
    </row>
    <row r="258" spans="1:10" ht="15">
      <c r="A258" s="33">
        <v>57</v>
      </c>
      <c r="B258" s="80" t="s">
        <v>628</v>
      </c>
      <c r="C258" s="73" t="s">
        <v>593</v>
      </c>
      <c r="D258" s="6" t="s">
        <v>594</v>
      </c>
      <c r="E258" s="33">
        <v>29</v>
      </c>
      <c r="F258" s="33">
        <v>29</v>
      </c>
      <c r="G258" s="33">
        <v>8700</v>
      </c>
      <c r="H258" s="33">
        <v>8699</v>
      </c>
      <c r="I258" s="33">
        <v>1</v>
      </c>
      <c r="J258" s="33">
        <v>1</v>
      </c>
    </row>
    <row r="259" spans="1:10" ht="15">
      <c r="A259" s="33">
        <v>58</v>
      </c>
      <c r="B259" s="80" t="s">
        <v>354</v>
      </c>
      <c r="C259" s="73" t="s">
        <v>593</v>
      </c>
      <c r="D259" s="6" t="s">
        <v>594</v>
      </c>
      <c r="E259" s="33">
        <v>5</v>
      </c>
      <c r="F259" s="33">
        <v>5</v>
      </c>
      <c r="G259" s="33">
        <v>1500</v>
      </c>
      <c r="H259" s="33">
        <v>1499</v>
      </c>
      <c r="I259" s="33">
        <v>1</v>
      </c>
      <c r="J259" s="33">
        <v>1</v>
      </c>
    </row>
    <row r="260" spans="1:10" ht="15">
      <c r="A260" s="33">
        <v>59</v>
      </c>
      <c r="B260" s="80" t="s">
        <v>629</v>
      </c>
      <c r="C260" s="73" t="s">
        <v>593</v>
      </c>
      <c r="D260" s="6" t="s">
        <v>594</v>
      </c>
      <c r="E260" s="33">
        <v>20</v>
      </c>
      <c r="F260" s="33">
        <v>20</v>
      </c>
      <c r="G260" s="33">
        <v>6000</v>
      </c>
      <c r="H260" s="33">
        <v>5999</v>
      </c>
      <c r="I260" s="33">
        <v>1</v>
      </c>
      <c r="J260" s="33">
        <v>1</v>
      </c>
    </row>
    <row r="261" spans="1:10" ht="15">
      <c r="A261" s="33">
        <v>60</v>
      </c>
      <c r="B261" s="80" t="s">
        <v>630</v>
      </c>
      <c r="C261" s="73" t="s">
        <v>593</v>
      </c>
      <c r="D261" s="6" t="s">
        <v>594</v>
      </c>
      <c r="E261" s="33">
        <v>6</v>
      </c>
      <c r="F261" s="33">
        <v>6</v>
      </c>
      <c r="G261" s="33">
        <v>1800</v>
      </c>
      <c r="H261" s="33">
        <v>1799</v>
      </c>
      <c r="I261" s="33">
        <v>1</v>
      </c>
      <c r="J261" s="33">
        <v>1</v>
      </c>
    </row>
    <row r="262" spans="1:10" ht="15">
      <c r="A262" s="33">
        <v>61</v>
      </c>
      <c r="B262" s="80" t="s">
        <v>276</v>
      </c>
      <c r="C262" s="73" t="s">
        <v>593</v>
      </c>
      <c r="D262" s="6" t="s">
        <v>594</v>
      </c>
      <c r="E262" s="33">
        <v>4</v>
      </c>
      <c r="F262" s="33">
        <v>4</v>
      </c>
      <c r="G262" s="33">
        <v>1200</v>
      </c>
      <c r="H262" s="33">
        <v>1199</v>
      </c>
      <c r="I262" s="33">
        <v>1</v>
      </c>
      <c r="J262" s="33">
        <v>1</v>
      </c>
    </row>
    <row r="263" spans="1:10" ht="15">
      <c r="A263" s="33">
        <v>62</v>
      </c>
      <c r="B263" s="80" t="s">
        <v>631</v>
      </c>
      <c r="C263" s="73" t="s">
        <v>593</v>
      </c>
      <c r="D263" s="6" t="s">
        <v>594</v>
      </c>
      <c r="E263" s="33">
        <v>4</v>
      </c>
      <c r="F263" s="33">
        <v>4</v>
      </c>
      <c r="G263" s="33">
        <v>1200</v>
      </c>
      <c r="H263" s="33">
        <v>1199</v>
      </c>
      <c r="I263" s="33">
        <v>1</v>
      </c>
      <c r="J263" s="33">
        <v>1</v>
      </c>
    </row>
    <row r="264" spans="1:10" ht="15">
      <c r="A264" s="33">
        <v>63</v>
      </c>
      <c r="B264" s="80" t="s">
        <v>632</v>
      </c>
      <c r="C264" s="73" t="s">
        <v>593</v>
      </c>
      <c r="D264" s="6" t="s">
        <v>594</v>
      </c>
      <c r="E264" s="33">
        <v>10</v>
      </c>
      <c r="F264" s="33">
        <v>10</v>
      </c>
      <c r="G264" s="33">
        <v>3000</v>
      </c>
      <c r="H264" s="33">
        <v>2999</v>
      </c>
      <c r="I264" s="33">
        <v>1</v>
      </c>
      <c r="J264" s="33">
        <v>1</v>
      </c>
    </row>
    <row r="265" spans="1:10" ht="15">
      <c r="A265" s="33">
        <v>64</v>
      </c>
      <c r="B265" s="80" t="s">
        <v>633</v>
      </c>
      <c r="C265" s="73" t="s">
        <v>593</v>
      </c>
      <c r="D265" s="6" t="s">
        <v>594</v>
      </c>
      <c r="E265" s="33">
        <v>18</v>
      </c>
      <c r="F265" s="33">
        <v>18</v>
      </c>
      <c r="G265" s="33">
        <v>5400</v>
      </c>
      <c r="H265" s="33">
        <v>5399</v>
      </c>
      <c r="I265" s="33">
        <v>1</v>
      </c>
      <c r="J265" s="33">
        <v>1</v>
      </c>
    </row>
    <row r="266" spans="1:10" ht="15">
      <c r="A266" s="33">
        <v>65</v>
      </c>
      <c r="B266" s="80" t="s">
        <v>634</v>
      </c>
      <c r="C266" s="73" t="s">
        <v>593</v>
      </c>
      <c r="D266" s="6" t="s">
        <v>594</v>
      </c>
      <c r="E266" s="33">
        <v>39</v>
      </c>
      <c r="F266" s="33">
        <v>39</v>
      </c>
      <c r="G266" s="33">
        <v>11700</v>
      </c>
      <c r="H266" s="33">
        <v>11699</v>
      </c>
      <c r="I266" s="33">
        <v>1</v>
      </c>
      <c r="J266" s="33">
        <v>1</v>
      </c>
    </row>
    <row r="267" spans="1:10" ht="15">
      <c r="A267" s="33">
        <v>66</v>
      </c>
      <c r="B267" s="80" t="s">
        <v>634</v>
      </c>
      <c r="C267" s="73" t="s">
        <v>597</v>
      </c>
      <c r="D267" s="6" t="s">
        <v>594</v>
      </c>
      <c r="E267" s="33">
        <v>2</v>
      </c>
      <c r="F267" s="33">
        <v>2</v>
      </c>
      <c r="G267" s="33">
        <v>4200</v>
      </c>
      <c r="H267" s="33">
        <v>4199</v>
      </c>
      <c r="I267" s="33">
        <v>1</v>
      </c>
      <c r="J267" s="33">
        <v>1</v>
      </c>
    </row>
    <row r="268" spans="1:10" ht="15">
      <c r="A268" s="33">
        <v>67</v>
      </c>
      <c r="B268" s="80" t="s">
        <v>211</v>
      </c>
      <c r="C268" s="73" t="s">
        <v>593</v>
      </c>
      <c r="D268" s="6" t="s">
        <v>594</v>
      </c>
      <c r="E268" s="33">
        <v>33</v>
      </c>
      <c r="F268" s="33">
        <v>33</v>
      </c>
      <c r="G268" s="33">
        <v>9900</v>
      </c>
      <c r="H268" s="33">
        <v>9899</v>
      </c>
      <c r="I268" s="33">
        <v>1</v>
      </c>
      <c r="J268" s="33">
        <v>1</v>
      </c>
    </row>
    <row r="269" spans="1:10" ht="15">
      <c r="A269" s="33">
        <v>68</v>
      </c>
      <c r="B269" s="80" t="s">
        <v>211</v>
      </c>
      <c r="C269" s="73" t="s">
        <v>597</v>
      </c>
      <c r="D269" s="6" t="s">
        <v>594</v>
      </c>
      <c r="E269" s="33">
        <v>1</v>
      </c>
      <c r="F269" s="33">
        <v>1</v>
      </c>
      <c r="G269" s="33">
        <v>2100</v>
      </c>
      <c r="H269" s="33">
        <v>2099</v>
      </c>
      <c r="I269" s="33">
        <v>1</v>
      </c>
      <c r="J269" s="33">
        <v>1</v>
      </c>
    </row>
    <row r="270" spans="1:10" ht="15">
      <c r="A270" s="33">
        <v>69</v>
      </c>
      <c r="B270" s="80" t="s">
        <v>635</v>
      </c>
      <c r="C270" s="73" t="s">
        <v>593</v>
      </c>
      <c r="D270" s="6" t="s">
        <v>594</v>
      </c>
      <c r="E270" s="33">
        <v>25</v>
      </c>
      <c r="F270" s="33">
        <v>25</v>
      </c>
      <c r="G270" s="33">
        <v>7500</v>
      </c>
      <c r="H270" s="33">
        <v>7499</v>
      </c>
      <c r="I270" s="33">
        <v>1</v>
      </c>
      <c r="J270" s="33">
        <v>1</v>
      </c>
    </row>
    <row r="271" spans="1:10" ht="15">
      <c r="A271" s="33">
        <v>70</v>
      </c>
      <c r="B271" s="80" t="s">
        <v>635</v>
      </c>
      <c r="C271" s="73" t="s">
        <v>597</v>
      </c>
      <c r="D271" s="6" t="s">
        <v>594</v>
      </c>
      <c r="E271" s="33">
        <v>2</v>
      </c>
      <c r="F271" s="33">
        <v>2</v>
      </c>
      <c r="G271" s="33">
        <v>4200</v>
      </c>
      <c r="H271" s="33">
        <v>4199</v>
      </c>
      <c r="I271" s="33">
        <v>1</v>
      </c>
      <c r="J271" s="33">
        <v>1</v>
      </c>
    </row>
    <row r="272" spans="1:10" ht="15">
      <c r="A272" s="33">
        <v>71</v>
      </c>
      <c r="B272" s="80" t="s">
        <v>258</v>
      </c>
      <c r="C272" s="73" t="s">
        <v>593</v>
      </c>
      <c r="D272" s="6" t="s">
        <v>594</v>
      </c>
      <c r="E272" s="33">
        <v>8</v>
      </c>
      <c r="F272" s="33">
        <v>8</v>
      </c>
      <c r="G272" s="33">
        <v>2400</v>
      </c>
      <c r="H272" s="33">
        <v>2399</v>
      </c>
      <c r="I272" s="33">
        <v>1</v>
      </c>
      <c r="J272" s="33">
        <v>1</v>
      </c>
    </row>
    <row r="273" spans="1:10" ht="15">
      <c r="A273" s="33">
        <v>72</v>
      </c>
      <c r="B273" s="80" t="s">
        <v>368</v>
      </c>
      <c r="C273" s="73" t="s">
        <v>593</v>
      </c>
      <c r="D273" s="6" t="s">
        <v>594</v>
      </c>
      <c r="E273" s="33">
        <v>14</v>
      </c>
      <c r="F273" s="33">
        <v>14</v>
      </c>
      <c r="G273" s="33">
        <v>4200</v>
      </c>
      <c r="H273" s="33">
        <v>4199</v>
      </c>
      <c r="I273" s="33">
        <v>1</v>
      </c>
      <c r="J273" s="33">
        <v>1</v>
      </c>
    </row>
    <row r="274" spans="1:10" ht="15">
      <c r="A274" s="33">
        <v>73</v>
      </c>
      <c r="B274" s="80" t="s">
        <v>636</v>
      </c>
      <c r="C274" s="73" t="s">
        <v>593</v>
      </c>
      <c r="D274" s="6" t="s">
        <v>594</v>
      </c>
      <c r="E274" s="33">
        <v>12</v>
      </c>
      <c r="F274" s="33">
        <v>12</v>
      </c>
      <c r="G274" s="33">
        <v>3600</v>
      </c>
      <c r="H274" s="33">
        <v>3599</v>
      </c>
      <c r="I274" s="33">
        <v>1</v>
      </c>
      <c r="J274" s="33">
        <v>1</v>
      </c>
    </row>
    <row r="275" spans="1:10" ht="15">
      <c r="A275" s="33">
        <v>74</v>
      </c>
      <c r="B275" s="80" t="s">
        <v>287</v>
      </c>
      <c r="C275" s="73" t="s">
        <v>593</v>
      </c>
      <c r="D275" s="6" t="s">
        <v>594</v>
      </c>
      <c r="E275" s="33">
        <v>16</v>
      </c>
      <c r="F275" s="33">
        <v>16</v>
      </c>
      <c r="G275" s="33">
        <v>4800</v>
      </c>
      <c r="H275" s="33">
        <v>4799</v>
      </c>
      <c r="I275" s="33">
        <v>1</v>
      </c>
      <c r="J275" s="33">
        <v>1</v>
      </c>
    </row>
    <row r="276" spans="1:10" ht="15">
      <c r="A276" s="33">
        <v>75</v>
      </c>
      <c r="B276" s="80" t="s">
        <v>202</v>
      </c>
      <c r="C276" s="73" t="s">
        <v>593</v>
      </c>
      <c r="D276" s="6" t="s">
        <v>594</v>
      </c>
      <c r="E276" s="33">
        <v>17</v>
      </c>
      <c r="F276" s="33">
        <v>17</v>
      </c>
      <c r="G276" s="33">
        <v>5100</v>
      </c>
      <c r="H276" s="33">
        <v>5099</v>
      </c>
      <c r="I276" s="33">
        <v>1</v>
      </c>
      <c r="J276" s="33">
        <v>1</v>
      </c>
    </row>
    <row r="277" spans="1:10" ht="30" customHeight="1">
      <c r="A277" s="33">
        <v>76</v>
      </c>
      <c r="B277" s="129" t="s">
        <v>637</v>
      </c>
      <c r="C277" s="73" t="s">
        <v>593</v>
      </c>
      <c r="D277" s="6" t="s">
        <v>594</v>
      </c>
      <c r="E277" s="33">
        <v>26</v>
      </c>
      <c r="F277" s="33">
        <v>26</v>
      </c>
      <c r="G277" s="33">
        <v>7800</v>
      </c>
      <c r="H277" s="33">
        <v>7799</v>
      </c>
      <c r="I277" s="33">
        <v>1</v>
      </c>
      <c r="J277" s="33">
        <v>1</v>
      </c>
    </row>
    <row r="278" spans="1:10" ht="15">
      <c r="A278" s="82">
        <v>77</v>
      </c>
      <c r="B278" s="130"/>
      <c r="C278" s="86" t="s">
        <v>597</v>
      </c>
      <c r="D278" s="87">
        <v>43101</v>
      </c>
      <c r="E278" s="86">
        <v>2</v>
      </c>
      <c r="F278" s="82">
        <v>2</v>
      </c>
      <c r="G278" s="86">
        <v>4200</v>
      </c>
      <c r="H278" s="86">
        <v>4199</v>
      </c>
      <c r="I278" s="82">
        <v>1</v>
      </c>
      <c r="J278" s="82">
        <v>1</v>
      </c>
    </row>
    <row r="279" spans="1:10" ht="15">
      <c r="A279" s="82">
        <v>78</v>
      </c>
      <c r="B279" s="83" t="s">
        <v>221</v>
      </c>
      <c r="C279" s="82" t="s">
        <v>593</v>
      </c>
      <c r="D279" s="87">
        <v>43101</v>
      </c>
      <c r="E279" s="86">
        <v>18</v>
      </c>
      <c r="F279" s="82">
        <v>18</v>
      </c>
      <c r="G279" s="82">
        <v>5400</v>
      </c>
      <c r="H279" s="82">
        <v>5399</v>
      </c>
      <c r="I279" s="82">
        <v>1</v>
      </c>
      <c r="J279" s="82">
        <v>1</v>
      </c>
    </row>
    <row r="280" spans="1:10" ht="15">
      <c r="A280" s="82">
        <v>79</v>
      </c>
      <c r="B280" s="83" t="s">
        <v>374</v>
      </c>
      <c r="C280" s="82" t="s">
        <v>593</v>
      </c>
      <c r="D280" s="87">
        <v>43101</v>
      </c>
      <c r="E280" s="86">
        <v>24</v>
      </c>
      <c r="F280" s="82">
        <v>24</v>
      </c>
      <c r="G280" s="82">
        <v>7200</v>
      </c>
      <c r="H280" s="82">
        <v>7199</v>
      </c>
      <c r="I280" s="82">
        <v>1</v>
      </c>
      <c r="J280" s="82">
        <v>1</v>
      </c>
    </row>
    <row r="281" spans="1:10" ht="15">
      <c r="A281" s="82">
        <v>80</v>
      </c>
      <c r="B281" s="83" t="s">
        <v>374</v>
      </c>
      <c r="C281" s="82" t="s">
        <v>597</v>
      </c>
      <c r="D281" s="87">
        <v>43101</v>
      </c>
      <c r="E281" s="86">
        <v>2</v>
      </c>
      <c r="F281" s="82">
        <v>2</v>
      </c>
      <c r="G281" s="82">
        <v>4200</v>
      </c>
      <c r="H281" s="82">
        <v>4199</v>
      </c>
      <c r="I281" s="82">
        <v>1</v>
      </c>
      <c r="J281" s="82">
        <v>1</v>
      </c>
    </row>
    <row r="282" spans="1:10" ht="15">
      <c r="A282" s="82">
        <v>81</v>
      </c>
      <c r="B282" s="83" t="s">
        <v>148</v>
      </c>
      <c r="C282" s="82" t="s">
        <v>593</v>
      </c>
      <c r="D282" s="87">
        <v>43101</v>
      </c>
      <c r="E282" s="86">
        <v>28</v>
      </c>
      <c r="F282" s="82">
        <v>28</v>
      </c>
      <c r="G282" s="82">
        <v>8400</v>
      </c>
      <c r="H282" s="82">
        <v>8399</v>
      </c>
      <c r="I282" s="82">
        <v>1</v>
      </c>
      <c r="J282" s="82">
        <v>1</v>
      </c>
    </row>
    <row r="283" spans="1:10" ht="15">
      <c r="A283" s="82">
        <v>82</v>
      </c>
      <c r="B283" s="83" t="s">
        <v>148</v>
      </c>
      <c r="C283" s="82" t="s">
        <v>597</v>
      </c>
      <c r="D283" s="87">
        <v>43101</v>
      </c>
      <c r="E283" s="86">
        <v>2</v>
      </c>
      <c r="F283" s="82">
        <v>2</v>
      </c>
      <c r="G283" s="82">
        <v>4200</v>
      </c>
      <c r="H283" s="82">
        <v>4199</v>
      </c>
      <c r="I283" s="82">
        <v>1</v>
      </c>
      <c r="J283" s="82">
        <v>1</v>
      </c>
    </row>
    <row r="284" spans="1:10" ht="15">
      <c r="A284" s="82">
        <v>83</v>
      </c>
      <c r="B284" s="83" t="s">
        <v>638</v>
      </c>
      <c r="C284" s="82" t="s">
        <v>593</v>
      </c>
      <c r="D284" s="87">
        <v>43101</v>
      </c>
      <c r="E284" s="86">
        <v>13</v>
      </c>
      <c r="F284" s="82">
        <v>13</v>
      </c>
      <c r="G284" s="82">
        <v>3900</v>
      </c>
      <c r="H284" s="82">
        <v>3899</v>
      </c>
      <c r="I284" s="82">
        <v>1</v>
      </c>
      <c r="J284" s="82">
        <v>1</v>
      </c>
    </row>
    <row r="285" spans="1:10" ht="15">
      <c r="A285" s="82">
        <v>84</v>
      </c>
      <c r="B285" s="83" t="s">
        <v>639</v>
      </c>
      <c r="C285" s="82" t="s">
        <v>593</v>
      </c>
      <c r="D285" s="87">
        <v>43101</v>
      </c>
      <c r="E285" s="86">
        <v>10</v>
      </c>
      <c r="F285" s="82">
        <v>10</v>
      </c>
      <c r="G285" s="82">
        <v>0</v>
      </c>
      <c r="H285" s="82">
        <v>2999</v>
      </c>
      <c r="I285" s="82">
        <v>1</v>
      </c>
      <c r="J285" s="82">
        <v>1</v>
      </c>
    </row>
    <row r="286" spans="1:10" ht="15">
      <c r="A286" s="82">
        <v>85</v>
      </c>
      <c r="B286" s="83" t="s">
        <v>378</v>
      </c>
      <c r="C286" s="82" t="s">
        <v>593</v>
      </c>
      <c r="D286" s="87">
        <v>43101</v>
      </c>
      <c r="E286" s="86">
        <v>30</v>
      </c>
      <c r="F286" s="82">
        <v>30</v>
      </c>
      <c r="G286" s="82">
        <v>89000</v>
      </c>
      <c r="H286" s="82">
        <v>8999</v>
      </c>
      <c r="I286" s="82">
        <v>1</v>
      </c>
      <c r="J286" s="82">
        <v>1</v>
      </c>
    </row>
    <row r="287" spans="1:10" ht="15">
      <c r="A287" s="82">
        <v>86</v>
      </c>
      <c r="B287" s="83" t="s">
        <v>379</v>
      </c>
      <c r="C287" s="82" t="s">
        <v>593</v>
      </c>
      <c r="D287" s="87">
        <v>43101</v>
      </c>
      <c r="E287" s="86">
        <v>7</v>
      </c>
      <c r="F287" s="82">
        <v>7</v>
      </c>
      <c r="G287" s="82">
        <v>2100</v>
      </c>
      <c r="H287" s="82">
        <v>2099</v>
      </c>
      <c r="I287" s="82">
        <v>1</v>
      </c>
      <c r="J287" s="82">
        <v>1</v>
      </c>
    </row>
    <row r="288" spans="1:10" ht="15">
      <c r="A288" s="82">
        <v>87</v>
      </c>
      <c r="B288" s="83" t="s">
        <v>640</v>
      </c>
      <c r="C288" s="82" t="s">
        <v>593</v>
      </c>
      <c r="D288" s="87">
        <v>43101</v>
      </c>
      <c r="E288" s="86">
        <v>14</v>
      </c>
      <c r="F288" s="82">
        <v>14</v>
      </c>
      <c r="G288" s="82">
        <v>4200</v>
      </c>
      <c r="H288" s="82">
        <v>4199</v>
      </c>
      <c r="I288" s="82">
        <v>1</v>
      </c>
      <c r="J288" s="82">
        <v>1</v>
      </c>
    </row>
    <row r="289" spans="1:10" ht="15">
      <c r="A289" s="82">
        <v>88</v>
      </c>
      <c r="B289" s="83" t="s">
        <v>291</v>
      </c>
      <c r="C289" s="82" t="s">
        <v>593</v>
      </c>
      <c r="D289" s="87">
        <v>43101</v>
      </c>
      <c r="E289" s="86">
        <v>27</v>
      </c>
      <c r="F289" s="82">
        <v>27</v>
      </c>
      <c r="G289" s="82">
        <v>8100</v>
      </c>
      <c r="H289" s="82">
        <v>8099</v>
      </c>
      <c r="I289" s="82">
        <v>1</v>
      </c>
      <c r="J289" s="82">
        <v>1</v>
      </c>
    </row>
    <row r="290" spans="1:10" ht="15">
      <c r="A290" s="82">
        <v>89</v>
      </c>
      <c r="B290" s="83" t="s">
        <v>641</v>
      </c>
      <c r="C290" s="82" t="s">
        <v>593</v>
      </c>
      <c r="D290" s="87">
        <v>43101</v>
      </c>
      <c r="E290" s="86">
        <v>12</v>
      </c>
      <c r="F290" s="82">
        <v>12</v>
      </c>
      <c r="G290" s="82">
        <v>3600</v>
      </c>
      <c r="H290" s="82">
        <v>3599</v>
      </c>
      <c r="I290" s="82">
        <v>1</v>
      </c>
      <c r="J290" s="82">
        <v>1</v>
      </c>
    </row>
    <row r="291" spans="1:10" ht="15">
      <c r="A291" s="82">
        <v>90</v>
      </c>
      <c r="B291" s="83" t="s">
        <v>384</v>
      </c>
      <c r="C291" s="82" t="s">
        <v>593</v>
      </c>
      <c r="D291" s="87">
        <v>43101</v>
      </c>
      <c r="E291" s="86">
        <v>6</v>
      </c>
      <c r="F291" s="82">
        <v>6</v>
      </c>
      <c r="G291" s="82">
        <v>1800</v>
      </c>
      <c r="H291" s="82">
        <v>1799</v>
      </c>
      <c r="I291" s="82">
        <v>1</v>
      </c>
      <c r="J291" s="82">
        <v>1</v>
      </c>
    </row>
    <row r="292" spans="1:10" ht="15">
      <c r="A292" s="82">
        <v>91</v>
      </c>
      <c r="B292" s="83" t="s">
        <v>385</v>
      </c>
      <c r="C292" s="82" t="s">
        <v>593</v>
      </c>
      <c r="D292" s="87">
        <v>43101</v>
      </c>
      <c r="E292" s="86">
        <v>9</v>
      </c>
      <c r="F292" s="82">
        <v>9</v>
      </c>
      <c r="G292" s="82">
        <v>2700</v>
      </c>
      <c r="H292" s="82">
        <v>2699</v>
      </c>
      <c r="I292" s="82">
        <v>1</v>
      </c>
      <c r="J292" s="82">
        <v>1</v>
      </c>
    </row>
    <row r="293" spans="1:10" ht="15">
      <c r="A293" s="82">
        <v>92</v>
      </c>
      <c r="B293" s="83" t="s">
        <v>642</v>
      </c>
      <c r="C293" s="82" t="s">
        <v>593</v>
      </c>
      <c r="D293" s="87">
        <v>43101</v>
      </c>
      <c r="E293" s="86">
        <v>15</v>
      </c>
      <c r="F293" s="82">
        <v>15</v>
      </c>
      <c r="G293" s="82">
        <v>4500</v>
      </c>
      <c r="H293" s="82">
        <v>4499</v>
      </c>
      <c r="I293" s="82">
        <v>1</v>
      </c>
      <c r="J293" s="82">
        <v>1</v>
      </c>
    </row>
    <row r="294" spans="1:10" ht="15">
      <c r="A294" s="82">
        <v>93</v>
      </c>
      <c r="B294" s="83" t="s">
        <v>280</v>
      </c>
      <c r="C294" s="82" t="s">
        <v>593</v>
      </c>
      <c r="D294" s="87">
        <v>43101</v>
      </c>
      <c r="E294" s="86">
        <v>27</v>
      </c>
      <c r="F294" s="82">
        <v>27</v>
      </c>
      <c r="G294" s="82">
        <v>8100</v>
      </c>
      <c r="H294" s="82">
        <v>8099</v>
      </c>
      <c r="I294" s="82">
        <v>1</v>
      </c>
      <c r="J294" s="82">
        <v>1</v>
      </c>
    </row>
    <row r="295" spans="1:10" ht="15">
      <c r="A295" s="82">
        <v>94</v>
      </c>
      <c r="B295" s="83" t="s">
        <v>280</v>
      </c>
      <c r="C295" s="82" t="s">
        <v>597</v>
      </c>
      <c r="D295" s="87">
        <v>43101</v>
      </c>
      <c r="E295" s="86">
        <v>2</v>
      </c>
      <c r="F295" s="82">
        <v>2</v>
      </c>
      <c r="G295" s="82">
        <v>4200</v>
      </c>
      <c r="H295" s="82">
        <v>4199</v>
      </c>
      <c r="I295" s="82">
        <v>1</v>
      </c>
      <c r="J295" s="82">
        <v>1</v>
      </c>
    </row>
    <row r="296" spans="1:10" ht="15">
      <c r="A296" s="82">
        <v>95</v>
      </c>
      <c r="B296" s="83" t="s">
        <v>643</v>
      </c>
      <c r="C296" s="82" t="s">
        <v>589</v>
      </c>
      <c r="D296" s="86">
        <v>2018</v>
      </c>
      <c r="E296" s="86">
        <v>1</v>
      </c>
      <c r="F296" s="82">
        <v>1</v>
      </c>
      <c r="G296" s="82">
        <v>850000</v>
      </c>
      <c r="H296" s="82">
        <v>850000</v>
      </c>
      <c r="I296" s="82">
        <v>1</v>
      </c>
      <c r="J296" s="82">
        <v>1</v>
      </c>
    </row>
  </sheetData>
  <sheetProtection/>
  <mergeCells count="36">
    <mergeCell ref="B277:B278"/>
    <mergeCell ref="A132:C132"/>
    <mergeCell ref="A138:C138"/>
    <mergeCell ref="A144:C144"/>
    <mergeCell ref="A148:C148"/>
    <mergeCell ref="A185:C185"/>
    <mergeCell ref="A195:C195"/>
    <mergeCell ref="A156:C156"/>
    <mergeCell ref="A165:C165"/>
    <mergeCell ref="A171:C171"/>
    <mergeCell ref="A176:C176"/>
    <mergeCell ref="A1:J1"/>
    <mergeCell ref="A2:J2"/>
    <mergeCell ref="I3:J3"/>
    <mergeCell ref="A3:A4"/>
    <mergeCell ref="B3:B4"/>
    <mergeCell ref="D3:D4"/>
    <mergeCell ref="E3:E4"/>
    <mergeCell ref="F3:F4"/>
    <mergeCell ref="G3:G4"/>
    <mergeCell ref="H3:H4"/>
    <mergeCell ref="A34:C34"/>
    <mergeCell ref="A47:C47"/>
    <mergeCell ref="A60:C60"/>
    <mergeCell ref="A70:C70"/>
    <mergeCell ref="C3:C4"/>
    <mergeCell ref="A5:C5"/>
    <mergeCell ref="A22:C22"/>
    <mergeCell ref="A27:C27"/>
    <mergeCell ref="A111:C111"/>
    <mergeCell ref="A118:C118"/>
    <mergeCell ref="A125:C125"/>
    <mergeCell ref="A79:C79"/>
    <mergeCell ref="A89:C89"/>
    <mergeCell ref="A96:C96"/>
    <mergeCell ref="A100:C100"/>
  </mergeCells>
  <printOptions/>
  <pageMargins left="0.69" right="0.35" top="0.23" bottom="0.24" header="0.16" footer="0.22"/>
  <pageSetup horizontalDpi="600" verticalDpi="600" orientation="landscape" paperSize="9" r:id="rId1"/>
  <ignoredErrors>
    <ignoredError sqref="D20 D27:D28 D6:D7 D13:D14 D9:D11 D17 D23 D25 D31 D33:D35 D47:D50 D37 D39 D41 D44:D45 D53 D76 D56 D60:D61 D64 D67:D68 D70:D71 D74 D79 D108 D85:D86 D89:D90 D92 D95:D97 D100:D101 D103 D105 D111:D112 D125:D127 D114 D116 D118:D119 D122 D195:D196 D135:D139 D159:D162 D141 D144:D145 D148:D149 D152 D155:D157 D165:D166 D168 D171:D172 D183 D175:D177 D180:D181 D185:D186 D132:D133 D189 D198 D130 D191 D193" twoDigitTextYear="1"/>
  </ignoredErrors>
</worksheet>
</file>

<file path=xl/worksheets/sheet5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N57"/>
  <sheetViews>
    <sheetView zoomScale="75" zoomScaleNormal="75" zoomScalePageLayoutView="0" workbookViewId="0" topLeftCell="A1">
      <selection activeCell="L3" sqref="L3"/>
    </sheetView>
  </sheetViews>
  <sheetFormatPr defaultColWidth="9.140625" defaultRowHeight="12.75"/>
  <cols>
    <col min="1" max="1" width="7.28125" style="0" customWidth="1"/>
    <col min="2" max="2" width="16.57421875" style="0" customWidth="1"/>
    <col min="3" max="3" width="15.28125" style="0" customWidth="1"/>
    <col min="4" max="4" width="8.8515625" style="0" customWidth="1"/>
    <col min="5" max="5" width="18.7109375" style="0" customWidth="1"/>
    <col min="6" max="6" width="11.28125" style="0" customWidth="1"/>
    <col min="7" max="7" width="11.140625" style="0" customWidth="1"/>
    <col min="8" max="8" width="9.28125" style="0" customWidth="1"/>
    <col min="9" max="9" width="11.8515625" style="0" customWidth="1"/>
    <col min="10" max="10" width="11.7109375" style="0" customWidth="1"/>
    <col min="11" max="12" width="12.140625" style="0" customWidth="1"/>
    <col min="13" max="13" width="0.2890625" style="0" customWidth="1"/>
    <col min="14" max="14" width="8.7109375" style="0" hidden="1" customWidth="1"/>
  </cols>
  <sheetData>
    <row r="1" spans="1:12" ht="18" customHeight="1">
      <c r="A1" s="107" t="s">
        <v>389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2" s="4" customFormat="1" ht="17.25" customHeight="1">
      <c r="A2" s="106" t="s">
        <v>390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2" s="4" customFormat="1" ht="63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429</v>
      </c>
      <c r="L3" s="6" t="s">
        <v>430</v>
      </c>
    </row>
    <row r="4" spans="1:14" s="4" customFormat="1" ht="62.25" customHeight="1">
      <c r="A4" s="14">
        <v>1</v>
      </c>
      <c r="B4" s="6" t="s">
        <v>12</v>
      </c>
      <c r="C4" s="6" t="s">
        <v>13</v>
      </c>
      <c r="D4" s="31">
        <v>10800</v>
      </c>
      <c r="E4" s="6" t="s">
        <v>14</v>
      </c>
      <c r="F4" s="6" t="s">
        <v>157</v>
      </c>
      <c r="G4" s="6" t="s">
        <v>15</v>
      </c>
      <c r="H4" s="14">
        <v>2001</v>
      </c>
      <c r="I4" s="8">
        <v>460000</v>
      </c>
      <c r="J4" s="8">
        <v>253000</v>
      </c>
      <c r="K4" s="8">
        <f>'Building 2013'!K4</f>
        <v>196650</v>
      </c>
      <c r="L4" s="50">
        <f>K4-M4</f>
        <v>186817</v>
      </c>
      <c r="M4" s="4">
        <f aca="true" t="shared" si="0" ref="M4:M47">ROUND(K4*N4,)</f>
        <v>9833</v>
      </c>
      <c r="N4" s="4">
        <v>0.05</v>
      </c>
    </row>
    <row r="5" spans="1:14" ht="45" customHeight="1">
      <c r="A5" s="14">
        <v>2</v>
      </c>
      <c r="B5" s="6" t="s">
        <v>158</v>
      </c>
      <c r="C5" s="6" t="s">
        <v>159</v>
      </c>
      <c r="D5" s="31">
        <v>2400</v>
      </c>
      <c r="E5" s="6" t="s">
        <v>391</v>
      </c>
      <c r="F5" s="6" t="s">
        <v>157</v>
      </c>
      <c r="G5" s="6" t="s">
        <v>160</v>
      </c>
      <c r="H5" s="6">
        <v>2003</v>
      </c>
      <c r="I5" s="8">
        <v>1000000</v>
      </c>
      <c r="J5" s="8">
        <v>450000</v>
      </c>
      <c r="K5" s="8">
        <f>'Building 2013'!K5</f>
        <v>522500</v>
      </c>
      <c r="L5" s="50">
        <f aca="true" t="shared" si="1" ref="L5:L51">K5-M5</f>
        <v>496375</v>
      </c>
      <c r="M5" s="4">
        <f t="shared" si="0"/>
        <v>26125</v>
      </c>
      <c r="N5" s="4">
        <v>0.05</v>
      </c>
    </row>
    <row r="6" spans="1:14" ht="37.5" customHeight="1">
      <c r="A6" s="14">
        <v>3</v>
      </c>
      <c r="B6" s="6" t="s">
        <v>161</v>
      </c>
      <c r="C6" s="6" t="s">
        <v>162</v>
      </c>
      <c r="D6" s="14">
        <v>760</v>
      </c>
      <c r="E6" s="6" t="s">
        <v>392</v>
      </c>
      <c r="F6" s="6" t="s">
        <v>157</v>
      </c>
      <c r="G6" s="6" t="s">
        <v>160</v>
      </c>
      <c r="H6" s="14">
        <v>2003</v>
      </c>
      <c r="I6" s="8">
        <v>400000</v>
      </c>
      <c r="J6" s="8">
        <v>180000</v>
      </c>
      <c r="K6" s="8">
        <f>'Building 2013'!K6</f>
        <v>209000</v>
      </c>
      <c r="L6" s="50">
        <f t="shared" si="1"/>
        <v>198550</v>
      </c>
      <c r="M6" s="4">
        <f t="shared" si="0"/>
        <v>10450</v>
      </c>
      <c r="N6" s="4">
        <v>0.05</v>
      </c>
    </row>
    <row r="7" spans="1:14" ht="32.25" customHeight="1">
      <c r="A7" s="14">
        <v>4</v>
      </c>
      <c r="B7" s="6" t="s">
        <v>161</v>
      </c>
      <c r="C7" s="6" t="s">
        <v>163</v>
      </c>
      <c r="D7" s="14">
        <v>760</v>
      </c>
      <c r="E7" s="6" t="s">
        <v>392</v>
      </c>
      <c r="F7" s="6" t="s">
        <v>157</v>
      </c>
      <c r="G7" s="6" t="s">
        <v>160</v>
      </c>
      <c r="H7" s="6">
        <v>2003</v>
      </c>
      <c r="I7" s="8">
        <v>400000</v>
      </c>
      <c r="J7" s="8">
        <v>180000</v>
      </c>
      <c r="K7" s="8">
        <f>'Building 2013'!K7</f>
        <v>209000</v>
      </c>
      <c r="L7" s="50">
        <f t="shared" si="1"/>
        <v>198550</v>
      </c>
      <c r="M7" s="4">
        <f t="shared" si="0"/>
        <v>10450</v>
      </c>
      <c r="N7" s="4">
        <v>0.05</v>
      </c>
    </row>
    <row r="8" spans="1:14" ht="64.5" customHeight="1">
      <c r="A8" s="14">
        <v>5</v>
      </c>
      <c r="B8" s="6" t="s">
        <v>12</v>
      </c>
      <c r="C8" s="6" t="s">
        <v>13</v>
      </c>
      <c r="D8" s="14">
        <v>10800</v>
      </c>
      <c r="E8" s="6" t="s">
        <v>14</v>
      </c>
      <c r="F8" s="6" t="s">
        <v>157</v>
      </c>
      <c r="G8" s="6" t="s">
        <v>15</v>
      </c>
      <c r="H8" s="14">
        <v>2003</v>
      </c>
      <c r="I8" s="8">
        <v>190000</v>
      </c>
      <c r="J8" s="8">
        <v>85500</v>
      </c>
      <c r="K8" s="8">
        <f>'Building 2013'!K8</f>
        <v>99275</v>
      </c>
      <c r="L8" s="50">
        <f t="shared" si="1"/>
        <v>94311</v>
      </c>
      <c r="M8" s="4">
        <f t="shared" si="0"/>
        <v>4964</v>
      </c>
      <c r="N8" s="4">
        <v>0.05</v>
      </c>
    </row>
    <row r="9" spans="1:14" ht="42" customHeight="1">
      <c r="A9" s="14">
        <v>6</v>
      </c>
      <c r="B9" s="6" t="s">
        <v>161</v>
      </c>
      <c r="C9" s="6" t="s">
        <v>164</v>
      </c>
      <c r="D9" s="14">
        <v>760</v>
      </c>
      <c r="E9" s="6" t="s">
        <v>392</v>
      </c>
      <c r="F9" s="6" t="s">
        <v>157</v>
      </c>
      <c r="G9" s="6" t="s">
        <v>160</v>
      </c>
      <c r="H9" s="14">
        <v>2003</v>
      </c>
      <c r="I9" s="8">
        <v>400000</v>
      </c>
      <c r="J9" s="8">
        <v>180000</v>
      </c>
      <c r="K9" s="8">
        <f>'Building 2013'!K9</f>
        <v>209000</v>
      </c>
      <c r="L9" s="50">
        <f t="shared" si="1"/>
        <v>198550</v>
      </c>
      <c r="M9" s="4">
        <f t="shared" si="0"/>
        <v>10450</v>
      </c>
      <c r="N9" s="4">
        <v>0.05</v>
      </c>
    </row>
    <row r="10" spans="1:14" ht="52.5" customHeight="1">
      <c r="A10" s="14">
        <v>7</v>
      </c>
      <c r="B10" s="6" t="s">
        <v>161</v>
      </c>
      <c r="C10" s="6" t="s">
        <v>165</v>
      </c>
      <c r="D10" s="14">
        <v>760</v>
      </c>
      <c r="E10" s="6" t="s">
        <v>392</v>
      </c>
      <c r="F10" s="6" t="s">
        <v>157</v>
      </c>
      <c r="G10" s="6" t="s">
        <v>160</v>
      </c>
      <c r="H10" s="14">
        <v>2003</v>
      </c>
      <c r="I10" s="8">
        <v>400000</v>
      </c>
      <c r="J10" s="8">
        <v>180000</v>
      </c>
      <c r="K10" s="8">
        <f>'Building 2013'!K10</f>
        <v>209000</v>
      </c>
      <c r="L10" s="50">
        <f t="shared" si="1"/>
        <v>198550</v>
      </c>
      <c r="M10" s="4">
        <f t="shared" si="0"/>
        <v>10450</v>
      </c>
      <c r="N10" s="4">
        <v>0.05</v>
      </c>
    </row>
    <row r="11" spans="1:14" ht="71.25" customHeight="1">
      <c r="A11" s="14">
        <v>8</v>
      </c>
      <c r="B11" s="6" t="s">
        <v>12</v>
      </c>
      <c r="C11" s="6" t="s">
        <v>13</v>
      </c>
      <c r="D11" s="31">
        <v>10800</v>
      </c>
      <c r="E11" s="6" t="s">
        <v>14</v>
      </c>
      <c r="F11" s="6" t="s">
        <v>157</v>
      </c>
      <c r="G11" s="6" t="s">
        <v>15</v>
      </c>
      <c r="H11" s="14">
        <v>2003</v>
      </c>
      <c r="I11" s="8">
        <v>250000</v>
      </c>
      <c r="J11" s="8">
        <v>112500</v>
      </c>
      <c r="K11" s="8">
        <f>'Building 2013'!K11</f>
        <v>130625</v>
      </c>
      <c r="L11" s="50">
        <f t="shared" si="1"/>
        <v>124094</v>
      </c>
      <c r="M11" s="4">
        <f t="shared" si="0"/>
        <v>6531</v>
      </c>
      <c r="N11" s="4">
        <v>0.05</v>
      </c>
    </row>
    <row r="12" spans="1:14" ht="74.25" customHeight="1">
      <c r="A12" s="14">
        <v>9</v>
      </c>
      <c r="B12" s="6" t="s">
        <v>218</v>
      </c>
      <c r="C12" s="6" t="s">
        <v>13</v>
      </c>
      <c r="D12" s="14">
        <v>10.8</v>
      </c>
      <c r="E12" s="6" t="s">
        <v>14</v>
      </c>
      <c r="F12" s="6" t="s">
        <v>157</v>
      </c>
      <c r="G12" s="6" t="s">
        <v>219</v>
      </c>
      <c r="H12" s="14">
        <v>2004</v>
      </c>
      <c r="I12" s="8">
        <v>130000</v>
      </c>
      <c r="J12" s="8">
        <v>52000</v>
      </c>
      <c r="K12" s="8">
        <f>'Building 2013'!K12</f>
        <v>74100</v>
      </c>
      <c r="L12" s="50">
        <f t="shared" si="1"/>
        <v>70395</v>
      </c>
      <c r="M12" s="4">
        <f t="shared" si="0"/>
        <v>3705</v>
      </c>
      <c r="N12" s="4">
        <v>0.05</v>
      </c>
    </row>
    <row r="13" spans="1:14" ht="39.75" customHeight="1">
      <c r="A13" s="14">
        <v>10</v>
      </c>
      <c r="B13" s="6" t="s">
        <v>161</v>
      </c>
      <c r="C13" s="6" t="s">
        <v>220</v>
      </c>
      <c r="D13" s="14">
        <v>760</v>
      </c>
      <c r="E13" s="6" t="s">
        <v>392</v>
      </c>
      <c r="F13" s="6" t="s">
        <v>157</v>
      </c>
      <c r="G13" s="6" t="s">
        <v>160</v>
      </c>
      <c r="H13" s="14">
        <v>2003</v>
      </c>
      <c r="I13" s="8">
        <v>400000</v>
      </c>
      <c r="J13" s="8">
        <v>180000</v>
      </c>
      <c r="K13" s="8">
        <f>'Building 2013'!K13</f>
        <v>209000</v>
      </c>
      <c r="L13" s="50">
        <f t="shared" si="1"/>
        <v>198550</v>
      </c>
      <c r="M13" s="4">
        <f t="shared" si="0"/>
        <v>10450</v>
      </c>
      <c r="N13" s="4">
        <v>0.05</v>
      </c>
    </row>
    <row r="14" spans="1:14" ht="63.75" customHeight="1">
      <c r="A14" s="14">
        <v>11</v>
      </c>
      <c r="B14" s="6" t="s">
        <v>12</v>
      </c>
      <c r="C14" s="6" t="s">
        <v>13</v>
      </c>
      <c r="D14" s="31">
        <v>10800</v>
      </c>
      <c r="E14" s="6" t="s">
        <v>14</v>
      </c>
      <c r="F14" s="6" t="s">
        <v>157</v>
      </c>
      <c r="G14" s="6" t="s">
        <v>239</v>
      </c>
      <c r="H14" s="14">
        <v>2007</v>
      </c>
      <c r="I14" s="8">
        <v>300000</v>
      </c>
      <c r="J14" s="8">
        <v>75000</v>
      </c>
      <c r="K14" s="8">
        <f>'Building 2013'!K14</f>
        <v>213750</v>
      </c>
      <c r="L14" s="50">
        <f t="shared" si="1"/>
        <v>203062</v>
      </c>
      <c r="M14" s="4">
        <f t="shared" si="0"/>
        <v>10688</v>
      </c>
      <c r="N14" s="4">
        <v>0.05</v>
      </c>
    </row>
    <row r="15" spans="1:14" ht="68.25" customHeight="1">
      <c r="A15" s="14">
        <v>12</v>
      </c>
      <c r="B15" s="6" t="s">
        <v>12</v>
      </c>
      <c r="C15" s="6" t="s">
        <v>13</v>
      </c>
      <c r="D15" s="31">
        <v>10800</v>
      </c>
      <c r="E15" s="6" t="s">
        <v>14</v>
      </c>
      <c r="F15" s="6" t="s">
        <v>157</v>
      </c>
      <c r="G15" s="6" t="s">
        <v>239</v>
      </c>
      <c r="H15" s="14">
        <v>2007</v>
      </c>
      <c r="I15" s="8">
        <v>500000</v>
      </c>
      <c r="J15" s="8">
        <v>125000</v>
      </c>
      <c r="K15" s="8">
        <f>'Building 2013'!K15</f>
        <v>356250</v>
      </c>
      <c r="L15" s="50">
        <f t="shared" si="1"/>
        <v>338437</v>
      </c>
      <c r="M15" s="4">
        <f t="shared" si="0"/>
        <v>17813</v>
      </c>
      <c r="N15" s="4">
        <v>0.05</v>
      </c>
    </row>
    <row r="16" spans="1:14" ht="39.75" customHeight="1">
      <c r="A16" s="14">
        <v>13</v>
      </c>
      <c r="B16" s="6" t="s">
        <v>16</v>
      </c>
      <c r="C16" s="6" t="s">
        <v>250</v>
      </c>
      <c r="D16" s="14">
        <v>960</v>
      </c>
      <c r="E16" s="6" t="s">
        <v>393</v>
      </c>
      <c r="F16" s="6" t="s">
        <v>157</v>
      </c>
      <c r="G16" s="6" t="s">
        <v>251</v>
      </c>
      <c r="H16" s="14">
        <v>2007</v>
      </c>
      <c r="I16" s="8">
        <v>500000</v>
      </c>
      <c r="J16" s="8">
        <v>125000</v>
      </c>
      <c r="K16" s="8">
        <f>'Building 2013'!K16</f>
        <v>356250</v>
      </c>
      <c r="L16" s="50">
        <f t="shared" si="1"/>
        <v>338437</v>
      </c>
      <c r="M16" s="4">
        <f t="shared" si="0"/>
        <v>17813</v>
      </c>
      <c r="N16" s="4">
        <v>0.05</v>
      </c>
    </row>
    <row r="17" spans="1:14" ht="39" customHeight="1">
      <c r="A17" s="14">
        <v>14</v>
      </c>
      <c r="B17" s="6" t="s">
        <v>161</v>
      </c>
      <c r="C17" s="6" t="s">
        <v>159</v>
      </c>
      <c r="D17" s="14">
        <v>2400</v>
      </c>
      <c r="E17" s="6" t="s">
        <v>394</v>
      </c>
      <c r="F17" s="6" t="s">
        <v>157</v>
      </c>
      <c r="G17" s="6" t="s">
        <v>160</v>
      </c>
      <c r="H17" s="14">
        <v>2007</v>
      </c>
      <c r="I17" s="8">
        <v>100000</v>
      </c>
      <c r="J17" s="8">
        <v>15000</v>
      </c>
      <c r="K17" s="8">
        <f>'Building 2013'!K17</f>
        <v>80750</v>
      </c>
      <c r="L17" s="50">
        <f t="shared" si="1"/>
        <v>76712</v>
      </c>
      <c r="M17" s="4">
        <f t="shared" si="0"/>
        <v>4038</v>
      </c>
      <c r="N17" s="4">
        <v>0.05</v>
      </c>
    </row>
    <row r="18" spans="1:14" ht="49.5" customHeight="1">
      <c r="A18" s="14">
        <v>15</v>
      </c>
      <c r="B18" s="6" t="s">
        <v>259</v>
      </c>
      <c r="C18" s="6" t="s">
        <v>260</v>
      </c>
      <c r="D18" s="14">
        <v>270</v>
      </c>
      <c r="E18" s="6" t="s">
        <v>395</v>
      </c>
      <c r="F18" s="6" t="s">
        <v>157</v>
      </c>
      <c r="G18" s="6" t="s">
        <v>261</v>
      </c>
      <c r="H18" s="14">
        <v>2007</v>
      </c>
      <c r="I18" s="8">
        <v>150000</v>
      </c>
      <c r="J18" s="8">
        <v>37500</v>
      </c>
      <c r="K18" s="8">
        <f>'Building 2013'!K18</f>
        <v>106875</v>
      </c>
      <c r="L18" s="50">
        <f t="shared" si="1"/>
        <v>101531</v>
      </c>
      <c r="M18" s="4">
        <f t="shared" si="0"/>
        <v>5344</v>
      </c>
      <c r="N18" s="4">
        <v>0.05</v>
      </c>
    </row>
    <row r="19" spans="1:14" ht="51" customHeight="1">
      <c r="A19" s="14">
        <v>16</v>
      </c>
      <c r="B19" s="6" t="s">
        <v>269</v>
      </c>
      <c r="C19" s="6" t="s">
        <v>220</v>
      </c>
      <c r="D19" s="14">
        <v>120</v>
      </c>
      <c r="E19" s="6" t="s">
        <v>396</v>
      </c>
      <c r="F19" s="6" t="s">
        <v>157</v>
      </c>
      <c r="G19" s="6" t="s">
        <v>270</v>
      </c>
      <c r="H19" s="14">
        <v>2011</v>
      </c>
      <c r="I19" s="8">
        <v>90000</v>
      </c>
      <c r="J19" s="8">
        <v>4500</v>
      </c>
      <c r="K19" s="8">
        <f>'Building 2013'!K19</f>
        <v>80750</v>
      </c>
      <c r="L19" s="50">
        <f t="shared" si="1"/>
        <v>76712</v>
      </c>
      <c r="M19" s="4">
        <f t="shared" si="0"/>
        <v>4038</v>
      </c>
      <c r="N19" s="4">
        <v>0.05</v>
      </c>
    </row>
    <row r="20" spans="1:14" ht="51" customHeight="1">
      <c r="A20" s="14">
        <v>17</v>
      </c>
      <c r="B20" s="6" t="s">
        <v>269</v>
      </c>
      <c r="C20" s="6" t="s">
        <v>280</v>
      </c>
      <c r="D20" s="14">
        <v>120</v>
      </c>
      <c r="E20" s="6" t="s">
        <v>396</v>
      </c>
      <c r="F20" s="6" t="s">
        <v>157</v>
      </c>
      <c r="G20" s="6" t="s">
        <v>270</v>
      </c>
      <c r="H20" s="14">
        <v>2011</v>
      </c>
      <c r="I20" s="8">
        <v>90000</v>
      </c>
      <c r="J20" s="8">
        <v>4500</v>
      </c>
      <c r="K20" s="8">
        <f>'Building 2013'!K20</f>
        <v>80750</v>
      </c>
      <c r="L20" s="50">
        <f t="shared" si="1"/>
        <v>76712</v>
      </c>
      <c r="M20" s="4">
        <f t="shared" si="0"/>
        <v>4038</v>
      </c>
      <c r="N20" s="4">
        <v>0.05</v>
      </c>
    </row>
    <row r="21" spans="1:14" ht="51" customHeight="1">
      <c r="A21" s="14">
        <v>18</v>
      </c>
      <c r="B21" s="6" t="s">
        <v>269</v>
      </c>
      <c r="C21" s="6" t="s">
        <v>280</v>
      </c>
      <c r="D21" s="14">
        <v>120</v>
      </c>
      <c r="E21" s="6" t="s">
        <v>396</v>
      </c>
      <c r="F21" s="6" t="s">
        <v>157</v>
      </c>
      <c r="G21" s="6" t="s">
        <v>270</v>
      </c>
      <c r="H21" s="14">
        <v>2011</v>
      </c>
      <c r="I21" s="8">
        <v>90000</v>
      </c>
      <c r="J21" s="8">
        <v>4500</v>
      </c>
      <c r="K21" s="8">
        <f>'Building 2013'!K21</f>
        <v>80750</v>
      </c>
      <c r="L21" s="50">
        <f t="shared" si="1"/>
        <v>76712</v>
      </c>
      <c r="M21" s="4">
        <f t="shared" si="0"/>
        <v>4038</v>
      </c>
      <c r="N21" s="4">
        <v>0.05</v>
      </c>
    </row>
    <row r="22" spans="1:14" ht="51" customHeight="1">
      <c r="A22" s="14">
        <v>19</v>
      </c>
      <c r="B22" s="6" t="s">
        <v>269</v>
      </c>
      <c r="C22" s="6" t="s">
        <v>450</v>
      </c>
      <c r="D22" s="14">
        <v>120</v>
      </c>
      <c r="E22" s="6" t="s">
        <v>396</v>
      </c>
      <c r="F22" s="6" t="s">
        <v>157</v>
      </c>
      <c r="G22" s="6" t="s">
        <v>270</v>
      </c>
      <c r="H22" s="14">
        <v>2012</v>
      </c>
      <c r="I22" s="8">
        <v>100000</v>
      </c>
      <c r="J22" s="8">
        <v>5000</v>
      </c>
      <c r="K22" s="8">
        <f>'Building 2013'!K22</f>
        <v>95000</v>
      </c>
      <c r="L22" s="50">
        <f t="shared" si="1"/>
        <v>90250</v>
      </c>
      <c r="M22" s="4">
        <f t="shared" si="0"/>
        <v>4750</v>
      </c>
      <c r="N22" s="4">
        <v>0.05</v>
      </c>
    </row>
    <row r="23" spans="1:14" ht="51" customHeight="1">
      <c r="A23" s="14">
        <v>20</v>
      </c>
      <c r="B23" s="6" t="s">
        <v>451</v>
      </c>
      <c r="C23" s="6" t="s">
        <v>452</v>
      </c>
      <c r="D23" s="14">
        <v>360</v>
      </c>
      <c r="E23" s="6" t="s">
        <v>453</v>
      </c>
      <c r="F23" s="6" t="s">
        <v>157</v>
      </c>
      <c r="G23" s="6" t="s">
        <v>454</v>
      </c>
      <c r="H23" s="14">
        <v>2013</v>
      </c>
      <c r="I23" s="8">
        <v>575000</v>
      </c>
      <c r="J23" s="8">
        <f>I23*0.05</f>
        <v>28750</v>
      </c>
      <c r="K23" s="8">
        <f>'Building 2013'!K23</f>
        <v>546250</v>
      </c>
      <c r="L23" s="50">
        <f t="shared" si="1"/>
        <v>518937</v>
      </c>
      <c r="M23" s="4">
        <f t="shared" si="0"/>
        <v>27313</v>
      </c>
      <c r="N23" s="4">
        <v>0.05</v>
      </c>
    </row>
    <row r="24" spans="1:14" ht="51" customHeight="1">
      <c r="A24" s="14">
        <v>21</v>
      </c>
      <c r="B24" s="6" t="s">
        <v>269</v>
      </c>
      <c r="C24" s="6" t="s">
        <v>455</v>
      </c>
      <c r="D24" s="14">
        <v>120</v>
      </c>
      <c r="E24" s="6" t="s">
        <v>396</v>
      </c>
      <c r="F24" s="6" t="s">
        <v>157</v>
      </c>
      <c r="G24" s="6" t="s">
        <v>270</v>
      </c>
      <c r="H24" s="14">
        <v>2013</v>
      </c>
      <c r="I24" s="8">
        <v>100000</v>
      </c>
      <c r="J24" s="8">
        <v>5000</v>
      </c>
      <c r="K24" s="8">
        <f>'Building 2013'!K24</f>
        <v>95000</v>
      </c>
      <c r="L24" s="50">
        <f t="shared" si="1"/>
        <v>90250</v>
      </c>
      <c r="M24" s="4">
        <f t="shared" si="0"/>
        <v>4750</v>
      </c>
      <c r="N24" s="4">
        <v>0.05</v>
      </c>
    </row>
    <row r="25" spans="1:14" ht="51" customHeight="1">
      <c r="A25" s="14">
        <v>22</v>
      </c>
      <c r="B25" s="6" t="s">
        <v>269</v>
      </c>
      <c r="C25" s="6" t="s">
        <v>456</v>
      </c>
      <c r="D25" s="14">
        <v>120</v>
      </c>
      <c r="E25" s="6" t="s">
        <v>396</v>
      </c>
      <c r="F25" s="6" t="s">
        <v>157</v>
      </c>
      <c r="G25" s="6" t="s">
        <v>270</v>
      </c>
      <c r="H25" s="14">
        <v>2013</v>
      </c>
      <c r="I25" s="8">
        <v>90000</v>
      </c>
      <c r="J25" s="8">
        <v>4500</v>
      </c>
      <c r="K25" s="8">
        <f>'Building 2013'!K25</f>
        <v>85500</v>
      </c>
      <c r="L25" s="50">
        <f t="shared" si="1"/>
        <v>81225</v>
      </c>
      <c r="M25" s="4">
        <f t="shared" si="0"/>
        <v>4275</v>
      </c>
      <c r="N25" s="4">
        <v>0.05</v>
      </c>
    </row>
    <row r="26" spans="1:14" ht="51" customHeight="1">
      <c r="A26" s="14">
        <v>23</v>
      </c>
      <c r="B26" s="6" t="s">
        <v>269</v>
      </c>
      <c r="C26" s="6" t="s">
        <v>457</v>
      </c>
      <c r="D26" s="14">
        <v>120</v>
      </c>
      <c r="E26" s="6" t="s">
        <v>396</v>
      </c>
      <c r="F26" s="6" t="s">
        <v>157</v>
      </c>
      <c r="G26" s="6" t="s">
        <v>270</v>
      </c>
      <c r="H26" s="14">
        <v>2013</v>
      </c>
      <c r="I26" s="8">
        <v>90000</v>
      </c>
      <c r="J26" s="8">
        <v>4500</v>
      </c>
      <c r="K26" s="8">
        <f>'Building 2013'!K26</f>
        <v>85500</v>
      </c>
      <c r="L26" s="50">
        <f t="shared" si="1"/>
        <v>81225</v>
      </c>
      <c r="M26" s="4">
        <f t="shared" si="0"/>
        <v>4275</v>
      </c>
      <c r="N26" s="4">
        <v>0.05</v>
      </c>
    </row>
    <row r="27" spans="1:14" ht="51" customHeight="1">
      <c r="A27" s="14">
        <v>24</v>
      </c>
      <c r="B27" s="6" t="s">
        <v>269</v>
      </c>
      <c r="C27" s="6" t="s">
        <v>458</v>
      </c>
      <c r="D27" s="14">
        <v>120</v>
      </c>
      <c r="E27" s="6" t="s">
        <v>396</v>
      </c>
      <c r="F27" s="6" t="s">
        <v>157</v>
      </c>
      <c r="G27" s="6" t="s">
        <v>270</v>
      </c>
      <c r="H27" s="14">
        <v>2013</v>
      </c>
      <c r="I27" s="8">
        <v>90000</v>
      </c>
      <c r="J27" s="8">
        <v>4500</v>
      </c>
      <c r="K27" s="8">
        <f>'Building 2013'!K27</f>
        <v>85500</v>
      </c>
      <c r="L27" s="50">
        <f t="shared" si="1"/>
        <v>81225</v>
      </c>
      <c r="M27" s="4">
        <f t="shared" si="0"/>
        <v>4275</v>
      </c>
      <c r="N27" s="4">
        <v>0.05</v>
      </c>
    </row>
    <row r="28" spans="1:14" ht="51" customHeight="1">
      <c r="A28" s="14">
        <v>25</v>
      </c>
      <c r="B28" s="6" t="s">
        <v>459</v>
      </c>
      <c r="C28" s="6" t="s">
        <v>303</v>
      </c>
      <c r="D28" s="14">
        <v>160</v>
      </c>
      <c r="E28" s="6" t="s">
        <v>460</v>
      </c>
      <c r="F28" s="6" t="s">
        <v>157</v>
      </c>
      <c r="G28" s="6" t="s">
        <v>160</v>
      </c>
      <c r="H28" s="14">
        <v>2014</v>
      </c>
      <c r="I28" s="8">
        <v>450000</v>
      </c>
      <c r="J28" s="8">
        <f>I28*0.05</f>
        <v>22500</v>
      </c>
      <c r="K28" s="8">
        <f>I28-J28</f>
        <v>427500</v>
      </c>
      <c r="L28" s="50">
        <f t="shared" si="1"/>
        <v>406125</v>
      </c>
      <c r="M28" s="4">
        <f t="shared" si="0"/>
        <v>21375</v>
      </c>
      <c r="N28" s="4">
        <v>0.05</v>
      </c>
    </row>
    <row r="29" spans="1:14" ht="51" customHeight="1">
      <c r="A29" s="14">
        <v>26</v>
      </c>
      <c r="B29" s="6" t="s">
        <v>461</v>
      </c>
      <c r="C29" s="6" t="s">
        <v>462</v>
      </c>
      <c r="D29" s="14">
        <v>900</v>
      </c>
      <c r="E29" s="6" t="s">
        <v>463</v>
      </c>
      <c r="F29" s="6" t="s">
        <v>157</v>
      </c>
      <c r="G29" s="6" t="s">
        <v>461</v>
      </c>
      <c r="H29" s="14">
        <v>2014</v>
      </c>
      <c r="I29" s="8">
        <v>2000000</v>
      </c>
      <c r="J29" s="8">
        <f>I29*0.05</f>
        <v>100000</v>
      </c>
      <c r="K29" s="8">
        <f aca="true" t="shared" si="2" ref="K29:K51">I29-J29</f>
        <v>1900000</v>
      </c>
      <c r="L29" s="50">
        <f t="shared" si="1"/>
        <v>1805000</v>
      </c>
      <c r="M29" s="4">
        <f t="shared" si="0"/>
        <v>95000</v>
      </c>
      <c r="N29" s="4">
        <v>0.05</v>
      </c>
    </row>
    <row r="30" spans="1:14" ht="51" customHeight="1">
      <c r="A30" s="14">
        <v>27</v>
      </c>
      <c r="B30" s="6" t="s">
        <v>464</v>
      </c>
      <c r="C30" s="6" t="s">
        <v>465</v>
      </c>
      <c r="D30" s="14">
        <v>160</v>
      </c>
      <c r="E30" s="6" t="s">
        <v>466</v>
      </c>
      <c r="F30" s="6" t="s">
        <v>157</v>
      </c>
      <c r="G30" s="6" t="s">
        <v>467</v>
      </c>
      <c r="H30" s="14">
        <v>2014</v>
      </c>
      <c r="I30" s="8">
        <v>150000</v>
      </c>
      <c r="J30" s="8">
        <f>I30*0.05</f>
        <v>7500</v>
      </c>
      <c r="K30" s="8">
        <f t="shared" si="2"/>
        <v>142500</v>
      </c>
      <c r="L30" s="50">
        <f t="shared" si="1"/>
        <v>135375</v>
      </c>
      <c r="M30" s="4">
        <f t="shared" si="0"/>
        <v>7125</v>
      </c>
      <c r="N30" s="4">
        <v>0.05</v>
      </c>
    </row>
    <row r="31" spans="1:14" ht="51" customHeight="1">
      <c r="A31" s="14">
        <v>28</v>
      </c>
      <c r="B31" s="6" t="s">
        <v>269</v>
      </c>
      <c r="C31" s="6" t="s">
        <v>456</v>
      </c>
      <c r="D31" s="14">
        <v>120</v>
      </c>
      <c r="E31" s="6" t="s">
        <v>396</v>
      </c>
      <c r="F31" s="6" t="s">
        <v>157</v>
      </c>
      <c r="G31" s="6" t="s">
        <v>270</v>
      </c>
      <c r="H31" s="14">
        <v>2014</v>
      </c>
      <c r="I31" s="8">
        <v>100000</v>
      </c>
      <c r="J31" s="8">
        <v>5000</v>
      </c>
      <c r="K31" s="8">
        <f t="shared" si="2"/>
        <v>95000</v>
      </c>
      <c r="L31" s="50">
        <f t="shared" si="1"/>
        <v>90250</v>
      </c>
      <c r="M31" s="4">
        <f t="shared" si="0"/>
        <v>4750</v>
      </c>
      <c r="N31" s="4">
        <v>0.05</v>
      </c>
    </row>
    <row r="32" spans="1:14" ht="51" customHeight="1">
      <c r="A32" s="14">
        <v>29</v>
      </c>
      <c r="B32" s="6" t="s">
        <v>269</v>
      </c>
      <c r="C32" s="6" t="s">
        <v>452</v>
      </c>
      <c r="D32" s="14">
        <v>120</v>
      </c>
      <c r="E32" s="6" t="s">
        <v>396</v>
      </c>
      <c r="F32" s="6" t="s">
        <v>157</v>
      </c>
      <c r="G32" s="6" t="s">
        <v>270</v>
      </c>
      <c r="H32" s="14">
        <v>2014</v>
      </c>
      <c r="I32" s="8">
        <v>200000</v>
      </c>
      <c r="J32" s="8">
        <f aca="true" t="shared" si="3" ref="J32:J51">I32*0.05</f>
        <v>10000</v>
      </c>
      <c r="K32" s="8">
        <f t="shared" si="2"/>
        <v>190000</v>
      </c>
      <c r="L32" s="50">
        <f t="shared" si="1"/>
        <v>180500</v>
      </c>
      <c r="M32" s="4">
        <f t="shared" si="0"/>
        <v>9500</v>
      </c>
      <c r="N32" s="4">
        <v>0.05</v>
      </c>
    </row>
    <row r="33" spans="1:14" ht="51" customHeight="1">
      <c r="A33" s="14">
        <v>30</v>
      </c>
      <c r="B33" s="6" t="s">
        <v>269</v>
      </c>
      <c r="C33" s="6" t="s">
        <v>286</v>
      </c>
      <c r="D33" s="14">
        <v>120</v>
      </c>
      <c r="E33" s="6" t="s">
        <v>396</v>
      </c>
      <c r="F33" s="6" t="s">
        <v>157</v>
      </c>
      <c r="G33" s="6" t="s">
        <v>270</v>
      </c>
      <c r="H33" s="14">
        <v>2014</v>
      </c>
      <c r="I33" s="8">
        <v>200000</v>
      </c>
      <c r="J33" s="8">
        <f t="shared" si="3"/>
        <v>10000</v>
      </c>
      <c r="K33" s="8">
        <f t="shared" si="2"/>
        <v>190000</v>
      </c>
      <c r="L33" s="50">
        <f t="shared" si="1"/>
        <v>180500</v>
      </c>
      <c r="M33" s="4">
        <f t="shared" si="0"/>
        <v>9500</v>
      </c>
      <c r="N33" s="4">
        <v>0.05</v>
      </c>
    </row>
    <row r="34" spans="1:14" ht="51" customHeight="1">
      <c r="A34" s="14">
        <v>31</v>
      </c>
      <c r="B34" s="6" t="s">
        <v>459</v>
      </c>
      <c r="C34" s="6" t="s">
        <v>351</v>
      </c>
      <c r="D34" s="14">
        <v>75</v>
      </c>
      <c r="E34" s="6" t="s">
        <v>468</v>
      </c>
      <c r="F34" s="6" t="s">
        <v>157</v>
      </c>
      <c r="G34" s="6" t="s">
        <v>160</v>
      </c>
      <c r="H34" s="14">
        <v>2014</v>
      </c>
      <c r="I34" s="8">
        <v>200000</v>
      </c>
      <c r="J34" s="8">
        <f t="shared" si="3"/>
        <v>10000</v>
      </c>
      <c r="K34" s="8">
        <f t="shared" si="2"/>
        <v>190000</v>
      </c>
      <c r="L34" s="50">
        <f>K34-M34</f>
        <v>180500</v>
      </c>
      <c r="M34" s="4">
        <f t="shared" si="0"/>
        <v>9500</v>
      </c>
      <c r="N34" s="4">
        <v>0.05</v>
      </c>
    </row>
    <row r="35" spans="1:14" ht="51" customHeight="1">
      <c r="A35" s="14">
        <v>32</v>
      </c>
      <c r="B35" s="6" t="s">
        <v>269</v>
      </c>
      <c r="C35" s="6" t="s">
        <v>159</v>
      </c>
      <c r="D35" s="14">
        <v>120</v>
      </c>
      <c r="E35" s="6" t="s">
        <v>396</v>
      </c>
      <c r="F35" s="6" t="s">
        <v>157</v>
      </c>
      <c r="G35" s="6" t="s">
        <v>270</v>
      </c>
      <c r="H35" s="14">
        <v>2014</v>
      </c>
      <c r="I35" s="8">
        <v>200000</v>
      </c>
      <c r="J35" s="8">
        <f t="shared" si="3"/>
        <v>10000</v>
      </c>
      <c r="K35" s="8">
        <f t="shared" si="2"/>
        <v>190000</v>
      </c>
      <c r="L35" s="50">
        <f t="shared" si="1"/>
        <v>180500</v>
      </c>
      <c r="M35" s="4">
        <f t="shared" si="0"/>
        <v>9500</v>
      </c>
      <c r="N35" s="4">
        <v>0.05</v>
      </c>
    </row>
    <row r="36" spans="1:14" ht="30" customHeight="1">
      <c r="A36" s="14">
        <v>33</v>
      </c>
      <c r="B36" s="6" t="s">
        <v>469</v>
      </c>
      <c r="C36" s="6" t="s">
        <v>159</v>
      </c>
      <c r="D36" s="14">
        <v>240</v>
      </c>
      <c r="E36" s="6" t="s">
        <v>470</v>
      </c>
      <c r="F36" s="6" t="s">
        <v>157</v>
      </c>
      <c r="G36" s="6" t="s">
        <v>469</v>
      </c>
      <c r="H36" s="14">
        <v>2015</v>
      </c>
      <c r="I36" s="8">
        <v>300000</v>
      </c>
      <c r="J36" s="8">
        <f t="shared" si="3"/>
        <v>15000</v>
      </c>
      <c r="K36" s="8">
        <f t="shared" si="2"/>
        <v>285000</v>
      </c>
      <c r="L36" s="50">
        <f t="shared" si="1"/>
        <v>270750</v>
      </c>
      <c r="M36" s="4">
        <f t="shared" si="0"/>
        <v>14250</v>
      </c>
      <c r="N36" s="4">
        <v>0.05</v>
      </c>
    </row>
    <row r="37" spans="1:14" ht="30" customHeight="1">
      <c r="A37" s="14">
        <v>34</v>
      </c>
      <c r="B37" s="6" t="s">
        <v>471</v>
      </c>
      <c r="C37" s="6" t="s">
        <v>472</v>
      </c>
      <c r="D37" s="14">
        <v>240</v>
      </c>
      <c r="E37" s="6" t="s">
        <v>473</v>
      </c>
      <c r="F37" s="6" t="s">
        <v>157</v>
      </c>
      <c r="G37" s="6" t="s">
        <v>474</v>
      </c>
      <c r="H37" s="14">
        <v>2015</v>
      </c>
      <c r="I37" s="8">
        <v>500000</v>
      </c>
      <c r="J37" s="8">
        <f t="shared" si="3"/>
        <v>25000</v>
      </c>
      <c r="K37" s="8">
        <f t="shared" si="2"/>
        <v>475000</v>
      </c>
      <c r="L37" s="50">
        <f t="shared" si="1"/>
        <v>451250</v>
      </c>
      <c r="M37" s="4">
        <f t="shared" si="0"/>
        <v>23750</v>
      </c>
      <c r="N37" s="4">
        <v>0.05</v>
      </c>
    </row>
    <row r="38" spans="1:14" ht="30" customHeight="1">
      <c r="A38" s="14">
        <v>35</v>
      </c>
      <c r="B38" s="6" t="s">
        <v>475</v>
      </c>
      <c r="C38" s="6" t="s">
        <v>280</v>
      </c>
      <c r="D38" s="14">
        <v>240</v>
      </c>
      <c r="E38" s="6" t="s">
        <v>473</v>
      </c>
      <c r="F38" s="6" t="s">
        <v>157</v>
      </c>
      <c r="G38" s="6" t="s">
        <v>160</v>
      </c>
      <c r="H38" s="14">
        <v>2015</v>
      </c>
      <c r="I38" s="8">
        <v>1000000</v>
      </c>
      <c r="J38" s="8">
        <f t="shared" si="3"/>
        <v>50000</v>
      </c>
      <c r="K38" s="8">
        <f t="shared" si="2"/>
        <v>950000</v>
      </c>
      <c r="L38" s="50">
        <f t="shared" si="1"/>
        <v>902500</v>
      </c>
      <c r="M38" s="4">
        <f t="shared" si="0"/>
        <v>47500</v>
      </c>
      <c r="N38" s="4">
        <v>0.05</v>
      </c>
    </row>
    <row r="39" spans="1:14" ht="30" customHeight="1">
      <c r="A39" s="14">
        <v>36</v>
      </c>
      <c r="B39" s="6" t="s">
        <v>475</v>
      </c>
      <c r="C39" s="6" t="s">
        <v>303</v>
      </c>
      <c r="D39" s="14">
        <v>120</v>
      </c>
      <c r="E39" s="6" t="s">
        <v>478</v>
      </c>
      <c r="F39" s="6" t="s">
        <v>157</v>
      </c>
      <c r="G39" s="6" t="s">
        <v>160</v>
      </c>
      <c r="H39" s="14">
        <v>2015</v>
      </c>
      <c r="I39" s="8">
        <v>400000</v>
      </c>
      <c r="J39" s="8">
        <f t="shared" si="3"/>
        <v>20000</v>
      </c>
      <c r="K39" s="8">
        <f t="shared" si="2"/>
        <v>380000</v>
      </c>
      <c r="L39" s="50">
        <f t="shared" si="1"/>
        <v>361000</v>
      </c>
      <c r="M39" s="4">
        <f t="shared" si="0"/>
        <v>19000</v>
      </c>
      <c r="N39" s="4">
        <v>0.05</v>
      </c>
    </row>
    <row r="40" spans="1:14" ht="30" customHeight="1">
      <c r="A40" s="14">
        <v>37</v>
      </c>
      <c r="B40" s="6" t="s">
        <v>475</v>
      </c>
      <c r="C40" s="6" t="s">
        <v>165</v>
      </c>
      <c r="D40" s="14">
        <v>240</v>
      </c>
      <c r="E40" s="6" t="s">
        <v>473</v>
      </c>
      <c r="F40" s="6" t="s">
        <v>157</v>
      </c>
      <c r="G40" s="6" t="s">
        <v>160</v>
      </c>
      <c r="H40" s="14">
        <v>2015</v>
      </c>
      <c r="I40" s="8">
        <v>1000000</v>
      </c>
      <c r="J40" s="8">
        <f t="shared" si="3"/>
        <v>50000</v>
      </c>
      <c r="K40" s="8">
        <f t="shared" si="2"/>
        <v>950000</v>
      </c>
      <c r="L40" s="50">
        <f t="shared" si="1"/>
        <v>902500</v>
      </c>
      <c r="M40" s="4">
        <f t="shared" si="0"/>
        <v>47500</v>
      </c>
      <c r="N40" s="4">
        <v>0.05</v>
      </c>
    </row>
    <row r="41" spans="1:14" ht="30" customHeight="1">
      <c r="A41" s="14">
        <v>38</v>
      </c>
      <c r="B41" s="6" t="s">
        <v>476</v>
      </c>
      <c r="C41" s="6" t="s">
        <v>477</v>
      </c>
      <c r="D41" s="14">
        <v>120</v>
      </c>
      <c r="E41" s="6" t="s">
        <v>478</v>
      </c>
      <c r="F41" s="6" t="s">
        <v>157</v>
      </c>
      <c r="G41" s="6" t="s">
        <v>270</v>
      </c>
      <c r="H41" s="14">
        <v>2015</v>
      </c>
      <c r="I41" s="8">
        <v>200000</v>
      </c>
      <c r="J41" s="8">
        <f t="shared" si="3"/>
        <v>10000</v>
      </c>
      <c r="K41" s="8">
        <f t="shared" si="2"/>
        <v>190000</v>
      </c>
      <c r="L41" s="50">
        <f t="shared" si="1"/>
        <v>180500</v>
      </c>
      <c r="M41" s="4">
        <f t="shared" si="0"/>
        <v>9500</v>
      </c>
      <c r="N41" s="4">
        <v>0.05</v>
      </c>
    </row>
    <row r="42" spans="1:14" ht="30" customHeight="1">
      <c r="A42" s="14">
        <v>39</v>
      </c>
      <c r="B42" s="6" t="s">
        <v>269</v>
      </c>
      <c r="C42" s="6" t="s">
        <v>477</v>
      </c>
      <c r="D42" s="14">
        <v>120</v>
      </c>
      <c r="E42" s="6" t="s">
        <v>478</v>
      </c>
      <c r="F42" s="6" t="s">
        <v>157</v>
      </c>
      <c r="G42" s="6" t="s">
        <v>270</v>
      </c>
      <c r="H42" s="14">
        <v>2015</v>
      </c>
      <c r="I42" s="8">
        <v>200000</v>
      </c>
      <c r="J42" s="8">
        <f t="shared" si="3"/>
        <v>10000</v>
      </c>
      <c r="K42" s="8">
        <f t="shared" si="2"/>
        <v>190000</v>
      </c>
      <c r="L42" s="50">
        <f t="shared" si="1"/>
        <v>180500</v>
      </c>
      <c r="M42" s="4">
        <f t="shared" si="0"/>
        <v>9500</v>
      </c>
      <c r="N42" s="4">
        <v>0.05</v>
      </c>
    </row>
    <row r="43" spans="1:14" ht="30" customHeight="1">
      <c r="A43" s="14">
        <v>40</v>
      </c>
      <c r="B43" s="6" t="s">
        <v>479</v>
      </c>
      <c r="C43" s="6" t="s">
        <v>220</v>
      </c>
      <c r="D43" s="14">
        <v>240</v>
      </c>
      <c r="E43" s="6" t="s">
        <v>473</v>
      </c>
      <c r="F43" s="6" t="s">
        <v>157</v>
      </c>
      <c r="G43" s="6" t="s">
        <v>480</v>
      </c>
      <c r="H43" s="14">
        <v>2015</v>
      </c>
      <c r="I43" s="8">
        <v>400000</v>
      </c>
      <c r="J43" s="8">
        <f t="shared" si="3"/>
        <v>20000</v>
      </c>
      <c r="K43" s="8">
        <f t="shared" si="2"/>
        <v>380000</v>
      </c>
      <c r="L43" s="50">
        <f t="shared" si="1"/>
        <v>361000</v>
      </c>
      <c r="M43" s="4">
        <f t="shared" si="0"/>
        <v>19000</v>
      </c>
      <c r="N43" s="4">
        <v>0.05</v>
      </c>
    </row>
    <row r="44" spans="1:14" ht="30" customHeight="1">
      <c r="A44" s="14">
        <v>41</v>
      </c>
      <c r="B44" s="6" t="s">
        <v>459</v>
      </c>
      <c r="C44" s="6" t="s">
        <v>457</v>
      </c>
      <c r="D44" s="14">
        <v>240</v>
      </c>
      <c r="E44" s="6" t="s">
        <v>473</v>
      </c>
      <c r="F44" s="6" t="s">
        <v>157</v>
      </c>
      <c r="G44" s="6" t="s">
        <v>160</v>
      </c>
      <c r="H44" s="14">
        <v>2015</v>
      </c>
      <c r="I44" s="8">
        <v>450000</v>
      </c>
      <c r="J44" s="8">
        <f t="shared" si="3"/>
        <v>22500</v>
      </c>
      <c r="K44" s="8">
        <f t="shared" si="2"/>
        <v>427500</v>
      </c>
      <c r="L44" s="50">
        <f t="shared" si="1"/>
        <v>406125</v>
      </c>
      <c r="M44" s="4">
        <f t="shared" si="0"/>
        <v>21375</v>
      </c>
      <c r="N44" s="4">
        <v>0.05</v>
      </c>
    </row>
    <row r="45" spans="1:14" ht="30" customHeight="1">
      <c r="A45" s="14">
        <v>42</v>
      </c>
      <c r="B45" s="6" t="s">
        <v>479</v>
      </c>
      <c r="C45" s="6" t="s">
        <v>481</v>
      </c>
      <c r="D45" s="14">
        <v>240</v>
      </c>
      <c r="E45" s="6" t="s">
        <v>473</v>
      </c>
      <c r="F45" s="6" t="s">
        <v>157</v>
      </c>
      <c r="G45" s="6" t="s">
        <v>480</v>
      </c>
      <c r="H45" s="14">
        <v>2015</v>
      </c>
      <c r="I45" s="8">
        <v>400000</v>
      </c>
      <c r="J45" s="8">
        <f t="shared" si="3"/>
        <v>20000</v>
      </c>
      <c r="K45" s="8">
        <f t="shared" si="2"/>
        <v>380000</v>
      </c>
      <c r="L45" s="50">
        <f t="shared" si="1"/>
        <v>361000</v>
      </c>
      <c r="M45" s="4">
        <f t="shared" si="0"/>
        <v>19000</v>
      </c>
      <c r="N45" s="4">
        <v>0.05</v>
      </c>
    </row>
    <row r="46" spans="1:14" ht="30" customHeight="1">
      <c r="A46" s="14">
        <v>43</v>
      </c>
      <c r="B46" s="6" t="s">
        <v>459</v>
      </c>
      <c r="C46" s="6" t="s">
        <v>482</v>
      </c>
      <c r="D46" s="14">
        <v>240</v>
      </c>
      <c r="E46" s="6" t="s">
        <v>473</v>
      </c>
      <c r="F46" s="6" t="s">
        <v>157</v>
      </c>
      <c r="G46" s="6" t="s">
        <v>160</v>
      </c>
      <c r="H46" s="14">
        <v>2015</v>
      </c>
      <c r="I46" s="8">
        <v>450000</v>
      </c>
      <c r="J46" s="8">
        <f t="shared" si="3"/>
        <v>22500</v>
      </c>
      <c r="K46" s="8">
        <f t="shared" si="2"/>
        <v>427500</v>
      </c>
      <c r="L46" s="50">
        <f t="shared" si="1"/>
        <v>406125</v>
      </c>
      <c r="M46" s="4">
        <f t="shared" si="0"/>
        <v>21375</v>
      </c>
      <c r="N46" s="4">
        <v>0.05</v>
      </c>
    </row>
    <row r="47" spans="1:14" ht="30" customHeight="1">
      <c r="A47" s="14">
        <v>44</v>
      </c>
      <c r="B47" s="6" t="s">
        <v>483</v>
      </c>
      <c r="C47" s="6" t="s">
        <v>462</v>
      </c>
      <c r="D47" s="14">
        <v>6000</v>
      </c>
      <c r="E47" s="6" t="s">
        <v>484</v>
      </c>
      <c r="F47" s="6" t="s">
        <v>157</v>
      </c>
      <c r="G47" s="6" t="s">
        <v>403</v>
      </c>
      <c r="H47" s="14">
        <v>2016</v>
      </c>
      <c r="I47" s="8">
        <v>21000000</v>
      </c>
      <c r="J47" s="8">
        <f t="shared" si="3"/>
        <v>1050000</v>
      </c>
      <c r="K47" s="8">
        <f t="shared" si="2"/>
        <v>19950000</v>
      </c>
      <c r="L47" s="50">
        <f t="shared" si="1"/>
        <v>18952500</v>
      </c>
      <c r="M47" s="4">
        <f t="shared" si="0"/>
        <v>997500</v>
      </c>
      <c r="N47" s="4">
        <v>0.05</v>
      </c>
    </row>
    <row r="48" spans="1:14" ht="30" customHeight="1">
      <c r="A48" s="14">
        <v>45</v>
      </c>
      <c r="B48" s="6" t="s">
        <v>485</v>
      </c>
      <c r="C48" s="6" t="s">
        <v>260</v>
      </c>
      <c r="D48" s="14">
        <v>1035</v>
      </c>
      <c r="E48" s="6" t="s">
        <v>486</v>
      </c>
      <c r="F48" s="6" t="s">
        <v>157</v>
      </c>
      <c r="G48" s="6" t="s">
        <v>487</v>
      </c>
      <c r="H48" s="14">
        <v>2017</v>
      </c>
      <c r="I48" s="8">
        <v>1200000</v>
      </c>
      <c r="J48" s="8">
        <f t="shared" si="3"/>
        <v>60000</v>
      </c>
      <c r="K48" s="8">
        <f t="shared" si="2"/>
        <v>1140000</v>
      </c>
      <c r="L48" s="50">
        <f t="shared" si="1"/>
        <v>1083000</v>
      </c>
      <c r="M48" s="4">
        <f>ROUND(K48*N48,)</f>
        <v>57000</v>
      </c>
      <c r="N48" s="4">
        <v>0.05</v>
      </c>
    </row>
    <row r="49" spans="1:14" ht="30" customHeight="1">
      <c r="A49" s="14">
        <v>46</v>
      </c>
      <c r="B49" s="6" t="s">
        <v>488</v>
      </c>
      <c r="C49" s="6" t="s">
        <v>260</v>
      </c>
      <c r="D49" s="14">
        <v>1035</v>
      </c>
      <c r="E49" s="6" t="s">
        <v>486</v>
      </c>
      <c r="F49" s="6" t="s">
        <v>157</v>
      </c>
      <c r="G49" s="6" t="s">
        <v>489</v>
      </c>
      <c r="H49" s="14">
        <v>2017</v>
      </c>
      <c r="I49" s="8">
        <v>1200000</v>
      </c>
      <c r="J49" s="8">
        <f t="shared" si="3"/>
        <v>60000</v>
      </c>
      <c r="K49" s="8">
        <f t="shared" si="2"/>
        <v>1140000</v>
      </c>
      <c r="L49" s="50">
        <f t="shared" si="1"/>
        <v>1083000</v>
      </c>
      <c r="M49" s="4">
        <f>ROUND(K49*N49,)</f>
        <v>57000</v>
      </c>
      <c r="N49" s="4">
        <v>0.05</v>
      </c>
    </row>
    <row r="50" spans="1:14" ht="30" customHeight="1">
      <c r="A50" s="14">
        <v>47</v>
      </c>
      <c r="B50" s="6" t="s">
        <v>16</v>
      </c>
      <c r="C50" s="6" t="s">
        <v>490</v>
      </c>
      <c r="D50" s="14">
        <v>675</v>
      </c>
      <c r="E50" s="6" t="s">
        <v>491</v>
      </c>
      <c r="F50" s="6" t="s">
        <v>157</v>
      </c>
      <c r="G50" s="6" t="s">
        <v>251</v>
      </c>
      <c r="H50" s="14">
        <v>2017</v>
      </c>
      <c r="I50" s="8">
        <v>5000000</v>
      </c>
      <c r="J50" s="8">
        <f t="shared" si="3"/>
        <v>250000</v>
      </c>
      <c r="K50" s="8">
        <f t="shared" si="2"/>
        <v>4750000</v>
      </c>
      <c r="L50" s="50">
        <f t="shared" si="1"/>
        <v>4512500</v>
      </c>
      <c r="M50" s="4">
        <f>ROUND(K50*N50,)</f>
        <v>237500</v>
      </c>
      <c r="N50" s="4">
        <v>0.05</v>
      </c>
    </row>
    <row r="51" spans="1:14" ht="30" customHeight="1">
      <c r="A51" s="14">
        <v>48</v>
      </c>
      <c r="B51" s="6" t="s">
        <v>492</v>
      </c>
      <c r="C51" s="6" t="s">
        <v>260</v>
      </c>
      <c r="D51" s="14">
        <v>150</v>
      </c>
      <c r="E51" s="6"/>
      <c r="F51" s="6" t="s">
        <v>493</v>
      </c>
      <c r="G51" s="6" t="s">
        <v>261</v>
      </c>
      <c r="H51" s="14">
        <v>2017</v>
      </c>
      <c r="I51" s="8">
        <v>1000000</v>
      </c>
      <c r="J51" s="8">
        <f t="shared" si="3"/>
        <v>50000</v>
      </c>
      <c r="K51" s="8">
        <f t="shared" si="2"/>
        <v>950000</v>
      </c>
      <c r="L51" s="50">
        <f t="shared" si="1"/>
        <v>902500</v>
      </c>
      <c r="M51" s="4">
        <f>ROUND(K51*N51,)</f>
        <v>47500</v>
      </c>
      <c r="N51" s="4">
        <v>0.05</v>
      </c>
    </row>
    <row r="52" spans="1:12" ht="15.75">
      <c r="A52" s="37"/>
      <c r="B52" s="38" t="s">
        <v>425</v>
      </c>
      <c r="C52" s="37"/>
      <c r="D52" s="37"/>
      <c r="E52" s="37"/>
      <c r="F52" s="37"/>
      <c r="G52" s="37"/>
      <c r="H52" s="37"/>
      <c r="I52" s="38">
        <f>SUM(I4:I51)</f>
        <v>45095000</v>
      </c>
      <c r="J52" s="38">
        <f>SUM(J4:J51)</f>
        <v>4206250</v>
      </c>
      <c r="K52" s="38">
        <f>SUM(K4:K51)</f>
        <v>40707025</v>
      </c>
      <c r="L52" s="37">
        <f>SUM(L4:L51)</f>
        <v>38671669</v>
      </c>
    </row>
    <row r="56" ht="12.75">
      <c r="M56" s="47"/>
    </row>
    <row r="57" ht="12.75">
      <c r="M57" s="49"/>
    </row>
  </sheetData>
  <sheetProtection/>
  <mergeCells count="2">
    <mergeCell ref="A1:L1"/>
    <mergeCell ref="A2:L2"/>
  </mergeCells>
  <printOptions/>
  <pageMargins left="0.17" right="0.18" top="0.25" bottom="0.43" header="0.18" footer="0.38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N59"/>
  <sheetViews>
    <sheetView zoomScale="75" zoomScaleNormal="75" zoomScalePageLayoutView="0" workbookViewId="0" topLeftCell="A1">
      <selection activeCell="L3" sqref="L3"/>
    </sheetView>
  </sheetViews>
  <sheetFormatPr defaultColWidth="9.140625" defaultRowHeight="12.75"/>
  <cols>
    <col min="1" max="1" width="7.28125" style="0" customWidth="1"/>
    <col min="2" max="2" width="16.57421875" style="0" customWidth="1"/>
    <col min="3" max="3" width="15.28125" style="0" customWidth="1"/>
    <col min="4" max="4" width="8.8515625" style="0" customWidth="1"/>
    <col min="5" max="5" width="18.7109375" style="0" customWidth="1"/>
    <col min="6" max="6" width="11.28125" style="0" customWidth="1"/>
    <col min="7" max="7" width="10.140625" style="0" customWidth="1"/>
    <col min="8" max="8" width="9.28125" style="0" customWidth="1"/>
    <col min="9" max="9" width="11.8515625" style="0" customWidth="1"/>
    <col min="10" max="10" width="11.7109375" style="0" customWidth="1"/>
    <col min="11" max="12" width="12.140625" style="0" customWidth="1"/>
    <col min="13" max="13" width="0.13671875" style="0" customWidth="1"/>
    <col min="14" max="14" width="8.7109375" style="0" hidden="1" customWidth="1"/>
  </cols>
  <sheetData>
    <row r="1" spans="1:12" ht="18" customHeight="1">
      <c r="A1" s="107" t="s">
        <v>389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2" s="4" customFormat="1" ht="17.25" customHeight="1">
      <c r="A2" s="106" t="s">
        <v>390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2" s="4" customFormat="1" ht="63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430</v>
      </c>
      <c r="L3" s="6" t="s">
        <v>431</v>
      </c>
    </row>
    <row r="4" spans="1:14" s="4" customFormat="1" ht="62.25" customHeight="1">
      <c r="A4" s="14">
        <v>1</v>
      </c>
      <c r="B4" s="6" t="s">
        <v>12</v>
      </c>
      <c r="C4" s="6" t="s">
        <v>13</v>
      </c>
      <c r="D4" s="31">
        <v>10800</v>
      </c>
      <c r="E4" s="6" t="s">
        <v>14</v>
      </c>
      <c r="F4" s="6" t="s">
        <v>157</v>
      </c>
      <c r="G4" s="6" t="s">
        <v>15</v>
      </c>
      <c r="H4" s="14">
        <v>2001</v>
      </c>
      <c r="I4" s="8">
        <v>460000</v>
      </c>
      <c r="J4" s="8">
        <v>253000</v>
      </c>
      <c r="K4" s="8">
        <f>'Building 2013'!K4</f>
        <v>196650</v>
      </c>
      <c r="L4" s="50">
        <f>K4-M4</f>
        <v>186817</v>
      </c>
      <c r="M4" s="4">
        <f aca="true" t="shared" si="0" ref="M4:M51">ROUND(K4*N4,)</f>
        <v>9833</v>
      </c>
      <c r="N4" s="4">
        <v>0.05</v>
      </c>
    </row>
    <row r="5" spans="1:14" ht="45" customHeight="1">
      <c r="A5" s="14">
        <v>2</v>
      </c>
      <c r="B5" s="6" t="s">
        <v>158</v>
      </c>
      <c r="C5" s="6" t="s">
        <v>159</v>
      </c>
      <c r="D5" s="31">
        <v>2400</v>
      </c>
      <c r="E5" s="6" t="s">
        <v>391</v>
      </c>
      <c r="F5" s="6" t="s">
        <v>157</v>
      </c>
      <c r="G5" s="6" t="s">
        <v>160</v>
      </c>
      <c r="H5" s="6">
        <v>2003</v>
      </c>
      <c r="I5" s="8">
        <v>1000000</v>
      </c>
      <c r="J5" s="8">
        <v>450000</v>
      </c>
      <c r="K5" s="8">
        <f>'Building 2013'!K5</f>
        <v>522500</v>
      </c>
      <c r="L5" s="50">
        <f aca="true" t="shared" si="1" ref="L5:L51">K5-M5</f>
        <v>496375</v>
      </c>
      <c r="M5" s="4">
        <f t="shared" si="0"/>
        <v>26125</v>
      </c>
      <c r="N5" s="4">
        <v>0.05</v>
      </c>
    </row>
    <row r="6" spans="1:14" ht="37.5" customHeight="1">
      <c r="A6" s="14">
        <v>3</v>
      </c>
      <c r="B6" s="6" t="s">
        <v>161</v>
      </c>
      <c r="C6" s="6" t="s">
        <v>162</v>
      </c>
      <c r="D6" s="14">
        <v>760</v>
      </c>
      <c r="E6" s="6" t="s">
        <v>392</v>
      </c>
      <c r="F6" s="6" t="s">
        <v>157</v>
      </c>
      <c r="G6" s="6" t="s">
        <v>160</v>
      </c>
      <c r="H6" s="14">
        <v>2003</v>
      </c>
      <c r="I6" s="8">
        <v>400000</v>
      </c>
      <c r="J6" s="8">
        <v>180000</v>
      </c>
      <c r="K6" s="8">
        <f>'Building 2013'!K6</f>
        <v>209000</v>
      </c>
      <c r="L6" s="50">
        <f t="shared" si="1"/>
        <v>198550</v>
      </c>
      <c r="M6" s="4">
        <f t="shared" si="0"/>
        <v>10450</v>
      </c>
      <c r="N6" s="4">
        <v>0.05</v>
      </c>
    </row>
    <row r="7" spans="1:14" ht="32.25" customHeight="1">
      <c r="A7" s="14">
        <v>4</v>
      </c>
      <c r="B7" s="6" t="s">
        <v>161</v>
      </c>
      <c r="C7" s="6" t="s">
        <v>163</v>
      </c>
      <c r="D7" s="14">
        <v>760</v>
      </c>
      <c r="E7" s="6" t="s">
        <v>392</v>
      </c>
      <c r="F7" s="6" t="s">
        <v>157</v>
      </c>
      <c r="G7" s="6" t="s">
        <v>160</v>
      </c>
      <c r="H7" s="6">
        <v>2003</v>
      </c>
      <c r="I7" s="8">
        <v>400000</v>
      </c>
      <c r="J7" s="8">
        <v>180000</v>
      </c>
      <c r="K7" s="8">
        <f>'Building 2013'!K7</f>
        <v>209000</v>
      </c>
      <c r="L7" s="50">
        <f t="shared" si="1"/>
        <v>198550</v>
      </c>
      <c r="M7" s="4">
        <f t="shared" si="0"/>
        <v>10450</v>
      </c>
      <c r="N7" s="4">
        <v>0.05</v>
      </c>
    </row>
    <row r="8" spans="1:14" ht="64.5" customHeight="1">
      <c r="A8" s="14">
        <v>5</v>
      </c>
      <c r="B8" s="6" t="s">
        <v>12</v>
      </c>
      <c r="C8" s="6" t="s">
        <v>13</v>
      </c>
      <c r="D8" s="14">
        <v>10800</v>
      </c>
      <c r="E8" s="6" t="s">
        <v>14</v>
      </c>
      <c r="F8" s="6" t="s">
        <v>157</v>
      </c>
      <c r="G8" s="6" t="s">
        <v>15</v>
      </c>
      <c r="H8" s="14">
        <v>2003</v>
      </c>
      <c r="I8" s="8">
        <v>190000</v>
      </c>
      <c r="J8" s="8">
        <v>85500</v>
      </c>
      <c r="K8" s="8">
        <f>'Building 2013'!K8</f>
        <v>99275</v>
      </c>
      <c r="L8" s="50">
        <f t="shared" si="1"/>
        <v>94311</v>
      </c>
      <c r="M8" s="4">
        <f t="shared" si="0"/>
        <v>4964</v>
      </c>
      <c r="N8" s="4">
        <v>0.05</v>
      </c>
    </row>
    <row r="9" spans="1:14" ht="42" customHeight="1">
      <c r="A9" s="14">
        <v>6</v>
      </c>
      <c r="B9" s="6" t="s">
        <v>161</v>
      </c>
      <c r="C9" s="6" t="s">
        <v>164</v>
      </c>
      <c r="D9" s="14">
        <v>760</v>
      </c>
      <c r="E9" s="6" t="s">
        <v>392</v>
      </c>
      <c r="F9" s="6" t="s">
        <v>157</v>
      </c>
      <c r="G9" s="6" t="s">
        <v>160</v>
      </c>
      <c r="H9" s="14">
        <v>2003</v>
      </c>
      <c r="I9" s="8">
        <v>400000</v>
      </c>
      <c r="J9" s="8">
        <v>180000</v>
      </c>
      <c r="K9" s="8">
        <f>'Building 2013'!K9</f>
        <v>209000</v>
      </c>
      <c r="L9" s="50">
        <f t="shared" si="1"/>
        <v>198550</v>
      </c>
      <c r="M9" s="4">
        <f t="shared" si="0"/>
        <v>10450</v>
      </c>
      <c r="N9" s="4">
        <v>0.05</v>
      </c>
    </row>
    <row r="10" spans="1:14" ht="52.5" customHeight="1">
      <c r="A10" s="14">
        <v>7</v>
      </c>
      <c r="B10" s="6" t="s">
        <v>161</v>
      </c>
      <c r="C10" s="6" t="s">
        <v>165</v>
      </c>
      <c r="D10" s="14">
        <v>760</v>
      </c>
      <c r="E10" s="6" t="s">
        <v>392</v>
      </c>
      <c r="F10" s="6" t="s">
        <v>157</v>
      </c>
      <c r="G10" s="6" t="s">
        <v>160</v>
      </c>
      <c r="H10" s="14">
        <v>2003</v>
      </c>
      <c r="I10" s="8">
        <v>400000</v>
      </c>
      <c r="J10" s="8">
        <v>180000</v>
      </c>
      <c r="K10" s="8">
        <f>'Building 2013'!K10</f>
        <v>209000</v>
      </c>
      <c r="L10" s="50">
        <f t="shared" si="1"/>
        <v>198550</v>
      </c>
      <c r="M10" s="4">
        <f t="shared" si="0"/>
        <v>10450</v>
      </c>
      <c r="N10" s="4">
        <v>0.05</v>
      </c>
    </row>
    <row r="11" spans="1:14" ht="71.25" customHeight="1">
      <c r="A11" s="14">
        <v>8</v>
      </c>
      <c r="B11" s="6" t="s">
        <v>12</v>
      </c>
      <c r="C11" s="6" t="s">
        <v>13</v>
      </c>
      <c r="D11" s="31">
        <v>10800</v>
      </c>
      <c r="E11" s="6" t="s">
        <v>14</v>
      </c>
      <c r="F11" s="6" t="s">
        <v>157</v>
      </c>
      <c r="G11" s="6" t="s">
        <v>15</v>
      </c>
      <c r="H11" s="14">
        <v>2003</v>
      </c>
      <c r="I11" s="8">
        <v>250000</v>
      </c>
      <c r="J11" s="8">
        <v>112500</v>
      </c>
      <c r="K11" s="8">
        <f>'Building 2013'!K11</f>
        <v>130625</v>
      </c>
      <c r="L11" s="50">
        <f t="shared" si="1"/>
        <v>124094</v>
      </c>
      <c r="M11" s="4">
        <f t="shared" si="0"/>
        <v>6531</v>
      </c>
      <c r="N11" s="4">
        <v>0.05</v>
      </c>
    </row>
    <row r="12" spans="1:14" ht="74.25" customHeight="1">
      <c r="A12" s="14">
        <v>9</v>
      </c>
      <c r="B12" s="6" t="s">
        <v>218</v>
      </c>
      <c r="C12" s="6" t="s">
        <v>13</v>
      </c>
      <c r="D12" s="14">
        <v>10.8</v>
      </c>
      <c r="E12" s="6" t="s">
        <v>14</v>
      </c>
      <c r="F12" s="6" t="s">
        <v>157</v>
      </c>
      <c r="G12" s="6" t="s">
        <v>219</v>
      </c>
      <c r="H12" s="14">
        <v>2004</v>
      </c>
      <c r="I12" s="8">
        <v>130000</v>
      </c>
      <c r="J12" s="8">
        <v>52000</v>
      </c>
      <c r="K12" s="8">
        <f>'Building 2013'!K12</f>
        <v>74100</v>
      </c>
      <c r="L12" s="50">
        <f t="shared" si="1"/>
        <v>70395</v>
      </c>
      <c r="M12" s="4">
        <f t="shared" si="0"/>
        <v>3705</v>
      </c>
      <c r="N12" s="4">
        <v>0.05</v>
      </c>
    </row>
    <row r="13" spans="1:14" ht="39.75" customHeight="1">
      <c r="A13" s="14">
        <v>10</v>
      </c>
      <c r="B13" s="6" t="s">
        <v>161</v>
      </c>
      <c r="C13" s="6" t="s">
        <v>220</v>
      </c>
      <c r="D13" s="14">
        <v>760</v>
      </c>
      <c r="E13" s="6" t="s">
        <v>392</v>
      </c>
      <c r="F13" s="6" t="s">
        <v>157</v>
      </c>
      <c r="G13" s="6" t="s">
        <v>160</v>
      </c>
      <c r="H13" s="14">
        <v>2003</v>
      </c>
      <c r="I13" s="8">
        <v>400000</v>
      </c>
      <c r="J13" s="8">
        <v>180000</v>
      </c>
      <c r="K13" s="8">
        <f>'Building 2013'!K13</f>
        <v>209000</v>
      </c>
      <c r="L13" s="50">
        <f t="shared" si="1"/>
        <v>198550</v>
      </c>
      <c r="M13" s="4">
        <f t="shared" si="0"/>
        <v>10450</v>
      </c>
      <c r="N13" s="4">
        <v>0.05</v>
      </c>
    </row>
    <row r="14" spans="1:14" ht="63.75" customHeight="1">
      <c r="A14" s="14">
        <v>11</v>
      </c>
      <c r="B14" s="6" t="s">
        <v>12</v>
      </c>
      <c r="C14" s="6" t="s">
        <v>13</v>
      </c>
      <c r="D14" s="31">
        <v>10800</v>
      </c>
      <c r="E14" s="6" t="s">
        <v>14</v>
      </c>
      <c r="F14" s="6" t="s">
        <v>157</v>
      </c>
      <c r="G14" s="6" t="s">
        <v>239</v>
      </c>
      <c r="H14" s="14">
        <v>2007</v>
      </c>
      <c r="I14" s="8">
        <v>300000</v>
      </c>
      <c r="J14" s="8">
        <v>75000</v>
      </c>
      <c r="K14" s="8">
        <f>'Building 2013'!K14</f>
        <v>213750</v>
      </c>
      <c r="L14" s="50">
        <f t="shared" si="1"/>
        <v>203062</v>
      </c>
      <c r="M14" s="4">
        <f t="shared" si="0"/>
        <v>10688</v>
      </c>
      <c r="N14" s="4">
        <v>0.05</v>
      </c>
    </row>
    <row r="15" spans="1:14" ht="68.25" customHeight="1">
      <c r="A15" s="14">
        <v>12</v>
      </c>
      <c r="B15" s="6" t="s">
        <v>12</v>
      </c>
      <c r="C15" s="6" t="s">
        <v>13</v>
      </c>
      <c r="D15" s="31">
        <v>10800</v>
      </c>
      <c r="E15" s="6" t="s">
        <v>14</v>
      </c>
      <c r="F15" s="6" t="s">
        <v>157</v>
      </c>
      <c r="G15" s="6" t="s">
        <v>239</v>
      </c>
      <c r="H15" s="14">
        <v>2007</v>
      </c>
      <c r="I15" s="8">
        <v>500000</v>
      </c>
      <c r="J15" s="8">
        <v>125000</v>
      </c>
      <c r="K15" s="8">
        <f>'Building 2013'!K15</f>
        <v>356250</v>
      </c>
      <c r="L15" s="50">
        <f t="shared" si="1"/>
        <v>338437</v>
      </c>
      <c r="M15" s="4">
        <f t="shared" si="0"/>
        <v>17813</v>
      </c>
      <c r="N15" s="4">
        <v>0.05</v>
      </c>
    </row>
    <row r="16" spans="1:14" ht="39.75" customHeight="1">
      <c r="A16" s="14">
        <v>13</v>
      </c>
      <c r="B16" s="6" t="s">
        <v>16</v>
      </c>
      <c r="C16" s="6" t="s">
        <v>250</v>
      </c>
      <c r="D16" s="14">
        <v>960</v>
      </c>
      <c r="E16" s="6" t="s">
        <v>393</v>
      </c>
      <c r="F16" s="6" t="s">
        <v>157</v>
      </c>
      <c r="G16" s="6" t="s">
        <v>251</v>
      </c>
      <c r="H16" s="14">
        <v>2007</v>
      </c>
      <c r="I16" s="8">
        <v>500000</v>
      </c>
      <c r="J16" s="8">
        <v>125000</v>
      </c>
      <c r="K16" s="8">
        <f>'Building 2013'!K16</f>
        <v>356250</v>
      </c>
      <c r="L16" s="50">
        <f t="shared" si="1"/>
        <v>338437</v>
      </c>
      <c r="M16" s="4">
        <f t="shared" si="0"/>
        <v>17813</v>
      </c>
      <c r="N16" s="4">
        <v>0.05</v>
      </c>
    </row>
    <row r="17" spans="1:14" ht="39" customHeight="1">
      <c r="A17" s="14">
        <v>14</v>
      </c>
      <c r="B17" s="6" t="s">
        <v>161</v>
      </c>
      <c r="C17" s="6" t="s">
        <v>159</v>
      </c>
      <c r="D17" s="14">
        <v>2400</v>
      </c>
      <c r="E17" s="6" t="s">
        <v>394</v>
      </c>
      <c r="F17" s="6" t="s">
        <v>157</v>
      </c>
      <c r="G17" s="6" t="s">
        <v>160</v>
      </c>
      <c r="H17" s="14">
        <v>2007</v>
      </c>
      <c r="I17" s="8">
        <v>100000</v>
      </c>
      <c r="J17" s="8">
        <v>15000</v>
      </c>
      <c r="K17" s="8">
        <f>'Building 2013'!K17</f>
        <v>80750</v>
      </c>
      <c r="L17" s="50">
        <f t="shared" si="1"/>
        <v>76712</v>
      </c>
      <c r="M17" s="4">
        <f t="shared" si="0"/>
        <v>4038</v>
      </c>
      <c r="N17" s="4">
        <v>0.05</v>
      </c>
    </row>
    <row r="18" spans="1:14" ht="49.5" customHeight="1">
      <c r="A18" s="14">
        <v>15</v>
      </c>
      <c r="B18" s="6" t="s">
        <v>259</v>
      </c>
      <c r="C18" s="6" t="s">
        <v>260</v>
      </c>
      <c r="D18" s="14">
        <v>270</v>
      </c>
      <c r="E18" s="6" t="s">
        <v>395</v>
      </c>
      <c r="F18" s="6" t="s">
        <v>157</v>
      </c>
      <c r="G18" s="6" t="s">
        <v>261</v>
      </c>
      <c r="H18" s="14">
        <v>2007</v>
      </c>
      <c r="I18" s="8">
        <v>150000</v>
      </c>
      <c r="J18" s="8">
        <v>37500</v>
      </c>
      <c r="K18" s="8">
        <f>'Building 2013'!K18</f>
        <v>106875</v>
      </c>
      <c r="L18" s="50">
        <f t="shared" si="1"/>
        <v>101531</v>
      </c>
      <c r="M18" s="4">
        <f t="shared" si="0"/>
        <v>5344</v>
      </c>
      <c r="N18" s="4">
        <v>0.05</v>
      </c>
    </row>
    <row r="19" spans="1:14" ht="51" customHeight="1">
      <c r="A19" s="14">
        <v>16</v>
      </c>
      <c r="B19" s="6" t="s">
        <v>269</v>
      </c>
      <c r="C19" s="6" t="s">
        <v>220</v>
      </c>
      <c r="D19" s="14">
        <v>120</v>
      </c>
      <c r="E19" s="6" t="s">
        <v>396</v>
      </c>
      <c r="F19" s="6" t="s">
        <v>157</v>
      </c>
      <c r="G19" s="6" t="s">
        <v>270</v>
      </c>
      <c r="H19" s="14">
        <v>2011</v>
      </c>
      <c r="I19" s="8">
        <v>90000</v>
      </c>
      <c r="J19" s="8">
        <v>4500</v>
      </c>
      <c r="K19" s="8">
        <f>'Building 2013'!K19</f>
        <v>80750</v>
      </c>
      <c r="L19" s="50">
        <f t="shared" si="1"/>
        <v>76712</v>
      </c>
      <c r="M19" s="4">
        <f t="shared" si="0"/>
        <v>4038</v>
      </c>
      <c r="N19" s="4">
        <v>0.05</v>
      </c>
    </row>
    <row r="20" spans="1:14" ht="51" customHeight="1">
      <c r="A20" s="14">
        <v>17</v>
      </c>
      <c r="B20" s="6" t="s">
        <v>269</v>
      </c>
      <c r="C20" s="6" t="s">
        <v>280</v>
      </c>
      <c r="D20" s="14">
        <v>120</v>
      </c>
      <c r="E20" s="6" t="s">
        <v>396</v>
      </c>
      <c r="F20" s="6" t="s">
        <v>157</v>
      </c>
      <c r="G20" s="6" t="s">
        <v>270</v>
      </c>
      <c r="H20" s="14">
        <v>2011</v>
      </c>
      <c r="I20" s="8">
        <v>90000</v>
      </c>
      <c r="J20" s="8">
        <v>4500</v>
      </c>
      <c r="K20" s="8">
        <f>'Building 2013'!K20</f>
        <v>80750</v>
      </c>
      <c r="L20" s="50">
        <f t="shared" si="1"/>
        <v>76712</v>
      </c>
      <c r="M20" s="4">
        <f t="shared" si="0"/>
        <v>4038</v>
      </c>
      <c r="N20" s="4">
        <v>0.05</v>
      </c>
    </row>
    <row r="21" spans="1:14" ht="51" customHeight="1">
      <c r="A21" s="14">
        <v>18</v>
      </c>
      <c r="B21" s="6" t="s">
        <v>269</v>
      </c>
      <c r="C21" s="6" t="s">
        <v>280</v>
      </c>
      <c r="D21" s="14">
        <v>120</v>
      </c>
      <c r="E21" s="6" t="s">
        <v>396</v>
      </c>
      <c r="F21" s="6" t="s">
        <v>157</v>
      </c>
      <c r="G21" s="6" t="s">
        <v>270</v>
      </c>
      <c r="H21" s="14">
        <v>2011</v>
      </c>
      <c r="I21" s="8">
        <v>90000</v>
      </c>
      <c r="J21" s="8">
        <v>4500</v>
      </c>
      <c r="K21" s="8">
        <f>'Building 2013'!K21</f>
        <v>80750</v>
      </c>
      <c r="L21" s="50">
        <f t="shared" si="1"/>
        <v>76712</v>
      </c>
      <c r="M21" s="4">
        <f t="shared" si="0"/>
        <v>4038</v>
      </c>
      <c r="N21" s="4">
        <v>0.05</v>
      </c>
    </row>
    <row r="22" spans="1:14" ht="51" customHeight="1">
      <c r="A22" s="14">
        <v>19</v>
      </c>
      <c r="B22" s="6" t="s">
        <v>269</v>
      </c>
      <c r="C22" s="6" t="s">
        <v>450</v>
      </c>
      <c r="D22" s="14">
        <v>120</v>
      </c>
      <c r="E22" s="6" t="s">
        <v>396</v>
      </c>
      <c r="F22" s="6" t="s">
        <v>157</v>
      </c>
      <c r="G22" s="6" t="s">
        <v>270</v>
      </c>
      <c r="H22" s="14">
        <v>2012</v>
      </c>
      <c r="I22" s="8">
        <v>100000</v>
      </c>
      <c r="J22" s="8">
        <v>5000</v>
      </c>
      <c r="K22" s="8">
        <f>'Building 2013'!K22</f>
        <v>95000</v>
      </c>
      <c r="L22" s="50">
        <f t="shared" si="1"/>
        <v>90250</v>
      </c>
      <c r="M22" s="4">
        <f t="shared" si="0"/>
        <v>4750</v>
      </c>
      <c r="N22" s="4">
        <v>0.05</v>
      </c>
    </row>
    <row r="23" spans="1:14" ht="51" customHeight="1">
      <c r="A23" s="14">
        <v>20</v>
      </c>
      <c r="B23" s="6" t="s">
        <v>451</v>
      </c>
      <c r="C23" s="6" t="s">
        <v>452</v>
      </c>
      <c r="D23" s="14">
        <v>360</v>
      </c>
      <c r="E23" s="6" t="s">
        <v>453</v>
      </c>
      <c r="F23" s="6" t="s">
        <v>157</v>
      </c>
      <c r="G23" s="6" t="s">
        <v>454</v>
      </c>
      <c r="H23" s="14">
        <v>2013</v>
      </c>
      <c r="I23" s="8">
        <v>575000</v>
      </c>
      <c r="J23" s="8">
        <f>I23*0.05</f>
        <v>28750</v>
      </c>
      <c r="K23" s="8">
        <f>'Building 2013'!K23</f>
        <v>546250</v>
      </c>
      <c r="L23" s="50">
        <f t="shared" si="1"/>
        <v>518937</v>
      </c>
      <c r="M23" s="4">
        <f t="shared" si="0"/>
        <v>27313</v>
      </c>
      <c r="N23" s="4">
        <v>0.05</v>
      </c>
    </row>
    <row r="24" spans="1:14" ht="51" customHeight="1">
      <c r="A24" s="14">
        <v>21</v>
      </c>
      <c r="B24" s="6" t="s">
        <v>269</v>
      </c>
      <c r="C24" s="6" t="s">
        <v>455</v>
      </c>
      <c r="D24" s="14">
        <v>120</v>
      </c>
      <c r="E24" s="6" t="s">
        <v>396</v>
      </c>
      <c r="F24" s="6" t="s">
        <v>157</v>
      </c>
      <c r="G24" s="6" t="s">
        <v>270</v>
      </c>
      <c r="H24" s="14">
        <v>2013</v>
      </c>
      <c r="I24" s="8">
        <v>100000</v>
      </c>
      <c r="J24" s="8">
        <v>5000</v>
      </c>
      <c r="K24" s="8">
        <f>'Building 2013'!K24</f>
        <v>95000</v>
      </c>
      <c r="L24" s="50">
        <f t="shared" si="1"/>
        <v>90250</v>
      </c>
      <c r="M24" s="4">
        <f t="shared" si="0"/>
        <v>4750</v>
      </c>
      <c r="N24" s="4">
        <v>0.05</v>
      </c>
    </row>
    <row r="25" spans="1:14" ht="51" customHeight="1">
      <c r="A25" s="14">
        <v>22</v>
      </c>
      <c r="B25" s="6" t="s">
        <v>269</v>
      </c>
      <c r="C25" s="6" t="s">
        <v>456</v>
      </c>
      <c r="D25" s="14">
        <v>120</v>
      </c>
      <c r="E25" s="6" t="s">
        <v>396</v>
      </c>
      <c r="F25" s="6" t="s">
        <v>157</v>
      </c>
      <c r="G25" s="6" t="s">
        <v>270</v>
      </c>
      <c r="H25" s="14">
        <v>2013</v>
      </c>
      <c r="I25" s="8">
        <v>90000</v>
      </c>
      <c r="J25" s="8">
        <v>4500</v>
      </c>
      <c r="K25" s="8">
        <f>'Building 2013'!K25</f>
        <v>85500</v>
      </c>
      <c r="L25" s="50">
        <f t="shared" si="1"/>
        <v>81225</v>
      </c>
      <c r="M25" s="4">
        <f t="shared" si="0"/>
        <v>4275</v>
      </c>
      <c r="N25" s="4">
        <v>0.05</v>
      </c>
    </row>
    <row r="26" spans="1:14" ht="51" customHeight="1">
      <c r="A26" s="14">
        <v>23</v>
      </c>
      <c r="B26" s="6" t="s">
        <v>269</v>
      </c>
      <c r="C26" s="6" t="s">
        <v>457</v>
      </c>
      <c r="D26" s="14">
        <v>120</v>
      </c>
      <c r="E26" s="6" t="s">
        <v>396</v>
      </c>
      <c r="F26" s="6" t="s">
        <v>157</v>
      </c>
      <c r="G26" s="6" t="s">
        <v>270</v>
      </c>
      <c r="H26" s="14">
        <v>2013</v>
      </c>
      <c r="I26" s="8">
        <v>90000</v>
      </c>
      <c r="J26" s="8">
        <v>4500</v>
      </c>
      <c r="K26" s="8">
        <f>'Building 2013'!K26</f>
        <v>85500</v>
      </c>
      <c r="L26" s="50">
        <f t="shared" si="1"/>
        <v>81225</v>
      </c>
      <c r="M26" s="4">
        <f t="shared" si="0"/>
        <v>4275</v>
      </c>
      <c r="N26" s="4">
        <v>0.05</v>
      </c>
    </row>
    <row r="27" spans="1:14" ht="51" customHeight="1">
      <c r="A27" s="14">
        <v>24</v>
      </c>
      <c r="B27" s="6" t="s">
        <v>269</v>
      </c>
      <c r="C27" s="6" t="s">
        <v>458</v>
      </c>
      <c r="D27" s="14">
        <v>120</v>
      </c>
      <c r="E27" s="6" t="s">
        <v>396</v>
      </c>
      <c r="F27" s="6" t="s">
        <v>157</v>
      </c>
      <c r="G27" s="6" t="s">
        <v>270</v>
      </c>
      <c r="H27" s="14">
        <v>2013</v>
      </c>
      <c r="I27" s="8">
        <v>90000</v>
      </c>
      <c r="J27" s="8">
        <v>4500</v>
      </c>
      <c r="K27" s="8">
        <f>'Building 2013'!K27</f>
        <v>85500</v>
      </c>
      <c r="L27" s="50">
        <f t="shared" si="1"/>
        <v>81225</v>
      </c>
      <c r="M27" s="4">
        <f t="shared" si="0"/>
        <v>4275</v>
      </c>
      <c r="N27" s="4">
        <v>0.05</v>
      </c>
    </row>
    <row r="28" spans="1:14" ht="51" customHeight="1">
      <c r="A28" s="14">
        <v>25</v>
      </c>
      <c r="B28" s="6" t="s">
        <v>459</v>
      </c>
      <c r="C28" s="6" t="s">
        <v>303</v>
      </c>
      <c r="D28" s="14">
        <v>160</v>
      </c>
      <c r="E28" s="6" t="s">
        <v>460</v>
      </c>
      <c r="F28" s="6" t="s">
        <v>157</v>
      </c>
      <c r="G28" s="6" t="s">
        <v>160</v>
      </c>
      <c r="H28" s="14">
        <v>2014</v>
      </c>
      <c r="I28" s="8">
        <v>450000</v>
      </c>
      <c r="J28" s="8">
        <f>I28*0.05</f>
        <v>22500</v>
      </c>
      <c r="K28" s="8">
        <f>I28-J28</f>
        <v>427500</v>
      </c>
      <c r="L28" s="50">
        <f t="shared" si="1"/>
        <v>406125</v>
      </c>
      <c r="M28" s="4">
        <f t="shared" si="0"/>
        <v>21375</v>
      </c>
      <c r="N28" s="4">
        <v>0.05</v>
      </c>
    </row>
    <row r="29" spans="1:14" ht="51" customHeight="1">
      <c r="A29" s="14">
        <v>26</v>
      </c>
      <c r="B29" s="6" t="s">
        <v>461</v>
      </c>
      <c r="C29" s="6" t="s">
        <v>462</v>
      </c>
      <c r="D29" s="14">
        <v>900</v>
      </c>
      <c r="E29" s="6" t="s">
        <v>463</v>
      </c>
      <c r="F29" s="6" t="s">
        <v>157</v>
      </c>
      <c r="G29" s="6" t="s">
        <v>461</v>
      </c>
      <c r="H29" s="14">
        <v>2014</v>
      </c>
      <c r="I29" s="8">
        <v>2000000</v>
      </c>
      <c r="J29" s="8">
        <f>I29*0.05</f>
        <v>100000</v>
      </c>
      <c r="K29" s="8">
        <f aca="true" t="shared" si="2" ref="K29:K53">I29-J29</f>
        <v>1900000</v>
      </c>
      <c r="L29" s="50">
        <f t="shared" si="1"/>
        <v>1805000</v>
      </c>
      <c r="M29" s="4">
        <f t="shared" si="0"/>
        <v>95000</v>
      </c>
      <c r="N29" s="4">
        <v>0.05</v>
      </c>
    </row>
    <row r="30" spans="1:14" ht="51" customHeight="1">
      <c r="A30" s="14">
        <v>27</v>
      </c>
      <c r="B30" s="6" t="s">
        <v>464</v>
      </c>
      <c r="C30" s="6" t="s">
        <v>465</v>
      </c>
      <c r="D30" s="14">
        <v>160</v>
      </c>
      <c r="E30" s="6" t="s">
        <v>466</v>
      </c>
      <c r="F30" s="6" t="s">
        <v>157</v>
      </c>
      <c r="G30" s="6" t="s">
        <v>467</v>
      </c>
      <c r="H30" s="14">
        <v>2014</v>
      </c>
      <c r="I30" s="8">
        <v>150000</v>
      </c>
      <c r="J30" s="8">
        <f>I30*0.05</f>
        <v>7500</v>
      </c>
      <c r="K30" s="8">
        <f t="shared" si="2"/>
        <v>142500</v>
      </c>
      <c r="L30" s="50">
        <f t="shared" si="1"/>
        <v>135375</v>
      </c>
      <c r="M30" s="4">
        <f t="shared" si="0"/>
        <v>7125</v>
      </c>
      <c r="N30" s="4">
        <v>0.05</v>
      </c>
    </row>
    <row r="31" spans="1:14" ht="51" customHeight="1">
      <c r="A31" s="14">
        <v>28</v>
      </c>
      <c r="B31" s="6" t="s">
        <v>269</v>
      </c>
      <c r="C31" s="6" t="s">
        <v>456</v>
      </c>
      <c r="D31" s="14">
        <v>120</v>
      </c>
      <c r="E31" s="6" t="s">
        <v>396</v>
      </c>
      <c r="F31" s="6" t="s">
        <v>157</v>
      </c>
      <c r="G31" s="6" t="s">
        <v>270</v>
      </c>
      <c r="H31" s="14">
        <v>2014</v>
      </c>
      <c r="I31" s="8">
        <v>100000</v>
      </c>
      <c r="J31" s="8">
        <v>5000</v>
      </c>
      <c r="K31" s="8">
        <f t="shared" si="2"/>
        <v>95000</v>
      </c>
      <c r="L31" s="50">
        <f t="shared" si="1"/>
        <v>90250</v>
      </c>
      <c r="M31" s="4">
        <f t="shared" si="0"/>
        <v>4750</v>
      </c>
      <c r="N31" s="4">
        <v>0.05</v>
      </c>
    </row>
    <row r="32" spans="1:14" ht="51" customHeight="1">
      <c r="A32" s="14">
        <v>29</v>
      </c>
      <c r="B32" s="6" t="s">
        <v>269</v>
      </c>
      <c r="C32" s="6" t="s">
        <v>452</v>
      </c>
      <c r="D32" s="14">
        <v>120</v>
      </c>
      <c r="E32" s="6" t="s">
        <v>396</v>
      </c>
      <c r="F32" s="6" t="s">
        <v>157</v>
      </c>
      <c r="G32" s="6" t="s">
        <v>270</v>
      </c>
      <c r="H32" s="14">
        <v>2014</v>
      </c>
      <c r="I32" s="8">
        <v>200000</v>
      </c>
      <c r="J32" s="8">
        <f aca="true" t="shared" si="3" ref="J32:J53">I32*0.05</f>
        <v>10000</v>
      </c>
      <c r="K32" s="8">
        <f t="shared" si="2"/>
        <v>190000</v>
      </c>
      <c r="L32" s="50">
        <f t="shared" si="1"/>
        <v>180500</v>
      </c>
      <c r="M32" s="4">
        <f t="shared" si="0"/>
        <v>9500</v>
      </c>
      <c r="N32" s="4">
        <v>0.05</v>
      </c>
    </row>
    <row r="33" spans="1:14" ht="51" customHeight="1">
      <c r="A33" s="14">
        <v>30</v>
      </c>
      <c r="B33" s="6" t="s">
        <v>269</v>
      </c>
      <c r="C33" s="6" t="s">
        <v>286</v>
      </c>
      <c r="D33" s="14">
        <v>120</v>
      </c>
      <c r="E33" s="6" t="s">
        <v>396</v>
      </c>
      <c r="F33" s="6" t="s">
        <v>157</v>
      </c>
      <c r="G33" s="6" t="s">
        <v>270</v>
      </c>
      <c r="H33" s="14">
        <v>2014</v>
      </c>
      <c r="I33" s="8">
        <v>200000</v>
      </c>
      <c r="J33" s="8">
        <f t="shared" si="3"/>
        <v>10000</v>
      </c>
      <c r="K33" s="8">
        <f t="shared" si="2"/>
        <v>190000</v>
      </c>
      <c r="L33" s="50">
        <f t="shared" si="1"/>
        <v>180500</v>
      </c>
      <c r="M33" s="4">
        <f t="shared" si="0"/>
        <v>9500</v>
      </c>
      <c r="N33" s="4">
        <v>0.05</v>
      </c>
    </row>
    <row r="34" spans="1:14" ht="51" customHeight="1">
      <c r="A34" s="14">
        <v>31</v>
      </c>
      <c r="B34" s="6" t="s">
        <v>459</v>
      </c>
      <c r="C34" s="6" t="s">
        <v>351</v>
      </c>
      <c r="D34" s="14">
        <v>75</v>
      </c>
      <c r="E34" s="6" t="s">
        <v>468</v>
      </c>
      <c r="F34" s="6" t="s">
        <v>157</v>
      </c>
      <c r="G34" s="6" t="s">
        <v>160</v>
      </c>
      <c r="H34" s="14">
        <v>2014</v>
      </c>
      <c r="I34" s="8">
        <v>200000</v>
      </c>
      <c r="J34" s="8">
        <f t="shared" si="3"/>
        <v>10000</v>
      </c>
      <c r="K34" s="8">
        <f t="shared" si="2"/>
        <v>190000</v>
      </c>
      <c r="L34" s="50">
        <f>K34-M34</f>
        <v>180500</v>
      </c>
      <c r="M34" s="4">
        <f t="shared" si="0"/>
        <v>9500</v>
      </c>
      <c r="N34" s="4">
        <v>0.05</v>
      </c>
    </row>
    <row r="35" spans="1:14" ht="51" customHeight="1">
      <c r="A35" s="14">
        <v>32</v>
      </c>
      <c r="B35" s="6" t="s">
        <v>269</v>
      </c>
      <c r="C35" s="6" t="s">
        <v>159</v>
      </c>
      <c r="D35" s="14">
        <v>120</v>
      </c>
      <c r="E35" s="6" t="s">
        <v>396</v>
      </c>
      <c r="F35" s="6" t="s">
        <v>157</v>
      </c>
      <c r="G35" s="6" t="s">
        <v>270</v>
      </c>
      <c r="H35" s="14">
        <v>2014</v>
      </c>
      <c r="I35" s="8">
        <v>200000</v>
      </c>
      <c r="J35" s="8">
        <f t="shared" si="3"/>
        <v>10000</v>
      </c>
      <c r="K35" s="8">
        <f t="shared" si="2"/>
        <v>190000</v>
      </c>
      <c r="L35" s="50">
        <f t="shared" si="1"/>
        <v>180500</v>
      </c>
      <c r="M35" s="4">
        <f t="shared" si="0"/>
        <v>9500</v>
      </c>
      <c r="N35" s="4">
        <v>0.05</v>
      </c>
    </row>
    <row r="36" spans="1:14" ht="30" customHeight="1">
      <c r="A36" s="14">
        <v>33</v>
      </c>
      <c r="B36" s="6" t="s">
        <v>469</v>
      </c>
      <c r="C36" s="6" t="s">
        <v>159</v>
      </c>
      <c r="D36" s="14">
        <v>240</v>
      </c>
      <c r="E36" s="6" t="s">
        <v>470</v>
      </c>
      <c r="F36" s="6" t="s">
        <v>157</v>
      </c>
      <c r="G36" s="6" t="s">
        <v>469</v>
      </c>
      <c r="H36" s="14">
        <v>2015</v>
      </c>
      <c r="I36" s="8">
        <v>300000</v>
      </c>
      <c r="J36" s="8">
        <f t="shared" si="3"/>
        <v>15000</v>
      </c>
      <c r="K36" s="8">
        <f t="shared" si="2"/>
        <v>285000</v>
      </c>
      <c r="L36" s="50">
        <f t="shared" si="1"/>
        <v>270750</v>
      </c>
      <c r="M36" s="4">
        <f t="shared" si="0"/>
        <v>14250</v>
      </c>
      <c r="N36" s="4">
        <v>0.05</v>
      </c>
    </row>
    <row r="37" spans="1:14" ht="30" customHeight="1">
      <c r="A37" s="14">
        <v>34</v>
      </c>
      <c r="B37" s="6" t="s">
        <v>471</v>
      </c>
      <c r="C37" s="6" t="s">
        <v>472</v>
      </c>
      <c r="D37" s="14">
        <v>240</v>
      </c>
      <c r="E37" s="6" t="s">
        <v>473</v>
      </c>
      <c r="F37" s="6" t="s">
        <v>157</v>
      </c>
      <c r="G37" s="6" t="s">
        <v>474</v>
      </c>
      <c r="H37" s="14">
        <v>2015</v>
      </c>
      <c r="I37" s="8">
        <v>500000</v>
      </c>
      <c r="J37" s="8">
        <f t="shared" si="3"/>
        <v>25000</v>
      </c>
      <c r="K37" s="8">
        <f t="shared" si="2"/>
        <v>475000</v>
      </c>
      <c r="L37" s="50">
        <f t="shared" si="1"/>
        <v>451250</v>
      </c>
      <c r="M37" s="4">
        <f t="shared" si="0"/>
        <v>23750</v>
      </c>
      <c r="N37" s="4">
        <v>0.05</v>
      </c>
    </row>
    <row r="38" spans="1:14" ht="30" customHeight="1">
      <c r="A38" s="14">
        <v>35</v>
      </c>
      <c r="B38" s="6" t="s">
        <v>475</v>
      </c>
      <c r="C38" s="6" t="s">
        <v>280</v>
      </c>
      <c r="D38" s="14">
        <v>240</v>
      </c>
      <c r="E38" s="6" t="s">
        <v>473</v>
      </c>
      <c r="F38" s="6" t="s">
        <v>157</v>
      </c>
      <c r="G38" s="6" t="s">
        <v>160</v>
      </c>
      <c r="H38" s="14">
        <v>2015</v>
      </c>
      <c r="I38" s="8">
        <v>1000000</v>
      </c>
      <c r="J38" s="8">
        <f t="shared" si="3"/>
        <v>50000</v>
      </c>
      <c r="K38" s="8">
        <f t="shared" si="2"/>
        <v>950000</v>
      </c>
      <c r="L38" s="50">
        <f t="shared" si="1"/>
        <v>902500</v>
      </c>
      <c r="M38" s="4">
        <f t="shared" si="0"/>
        <v>47500</v>
      </c>
      <c r="N38" s="4">
        <v>0.05</v>
      </c>
    </row>
    <row r="39" spans="1:14" ht="30" customHeight="1">
      <c r="A39" s="14">
        <v>36</v>
      </c>
      <c r="B39" s="6" t="s">
        <v>475</v>
      </c>
      <c r="C39" s="6" t="s">
        <v>303</v>
      </c>
      <c r="D39" s="14">
        <v>120</v>
      </c>
      <c r="E39" s="6" t="s">
        <v>478</v>
      </c>
      <c r="F39" s="6" t="s">
        <v>157</v>
      </c>
      <c r="G39" s="6" t="s">
        <v>160</v>
      </c>
      <c r="H39" s="14">
        <v>2015</v>
      </c>
      <c r="I39" s="8">
        <v>400000</v>
      </c>
      <c r="J39" s="8">
        <f t="shared" si="3"/>
        <v>20000</v>
      </c>
      <c r="K39" s="8">
        <f t="shared" si="2"/>
        <v>380000</v>
      </c>
      <c r="L39" s="50">
        <f t="shared" si="1"/>
        <v>361000</v>
      </c>
      <c r="M39" s="4">
        <f t="shared" si="0"/>
        <v>19000</v>
      </c>
      <c r="N39" s="4">
        <v>0.05</v>
      </c>
    </row>
    <row r="40" spans="1:14" ht="30" customHeight="1">
      <c r="A40" s="14">
        <v>37</v>
      </c>
      <c r="B40" s="6" t="s">
        <v>475</v>
      </c>
      <c r="C40" s="6" t="s">
        <v>165</v>
      </c>
      <c r="D40" s="14">
        <v>240</v>
      </c>
      <c r="E40" s="6" t="s">
        <v>473</v>
      </c>
      <c r="F40" s="6" t="s">
        <v>157</v>
      </c>
      <c r="G40" s="6" t="s">
        <v>160</v>
      </c>
      <c r="H40" s="14">
        <v>2015</v>
      </c>
      <c r="I40" s="8">
        <v>1000000</v>
      </c>
      <c r="J40" s="8">
        <f t="shared" si="3"/>
        <v>50000</v>
      </c>
      <c r="K40" s="8">
        <f t="shared" si="2"/>
        <v>950000</v>
      </c>
      <c r="L40" s="50">
        <f t="shared" si="1"/>
        <v>902500</v>
      </c>
      <c r="M40" s="4">
        <f t="shared" si="0"/>
        <v>47500</v>
      </c>
      <c r="N40" s="4">
        <v>0.05</v>
      </c>
    </row>
    <row r="41" spans="1:14" ht="30" customHeight="1">
      <c r="A41" s="14">
        <v>38</v>
      </c>
      <c r="B41" s="6" t="s">
        <v>476</v>
      </c>
      <c r="C41" s="6" t="s">
        <v>477</v>
      </c>
      <c r="D41" s="14">
        <v>120</v>
      </c>
      <c r="E41" s="6" t="s">
        <v>478</v>
      </c>
      <c r="F41" s="6" t="s">
        <v>157</v>
      </c>
      <c r="G41" s="6" t="s">
        <v>270</v>
      </c>
      <c r="H41" s="14">
        <v>2015</v>
      </c>
      <c r="I41" s="8">
        <v>200000</v>
      </c>
      <c r="J41" s="8">
        <f t="shared" si="3"/>
        <v>10000</v>
      </c>
      <c r="K41" s="8">
        <f t="shared" si="2"/>
        <v>190000</v>
      </c>
      <c r="L41" s="50">
        <f t="shared" si="1"/>
        <v>180500</v>
      </c>
      <c r="M41" s="4">
        <f t="shared" si="0"/>
        <v>9500</v>
      </c>
      <c r="N41" s="4">
        <v>0.05</v>
      </c>
    </row>
    <row r="42" spans="1:14" ht="30" customHeight="1">
      <c r="A42" s="14">
        <v>39</v>
      </c>
      <c r="B42" s="6" t="s">
        <v>269</v>
      </c>
      <c r="C42" s="6" t="s">
        <v>477</v>
      </c>
      <c r="D42" s="14">
        <v>120</v>
      </c>
      <c r="E42" s="6" t="s">
        <v>478</v>
      </c>
      <c r="F42" s="6" t="s">
        <v>157</v>
      </c>
      <c r="G42" s="6" t="s">
        <v>270</v>
      </c>
      <c r="H42" s="14">
        <v>2015</v>
      </c>
      <c r="I42" s="8">
        <v>200000</v>
      </c>
      <c r="J42" s="8">
        <f t="shared" si="3"/>
        <v>10000</v>
      </c>
      <c r="K42" s="8">
        <f t="shared" si="2"/>
        <v>190000</v>
      </c>
      <c r="L42" s="50">
        <f t="shared" si="1"/>
        <v>180500</v>
      </c>
      <c r="M42" s="4">
        <f t="shared" si="0"/>
        <v>9500</v>
      </c>
      <c r="N42" s="4">
        <v>0.05</v>
      </c>
    </row>
    <row r="43" spans="1:14" ht="30" customHeight="1">
      <c r="A43" s="14">
        <v>40</v>
      </c>
      <c r="B43" s="6" t="s">
        <v>479</v>
      </c>
      <c r="C43" s="6" t="s">
        <v>220</v>
      </c>
      <c r="D43" s="14">
        <v>240</v>
      </c>
      <c r="E43" s="6" t="s">
        <v>473</v>
      </c>
      <c r="F43" s="6" t="s">
        <v>157</v>
      </c>
      <c r="G43" s="6" t="s">
        <v>480</v>
      </c>
      <c r="H43" s="14">
        <v>2015</v>
      </c>
      <c r="I43" s="8">
        <v>400000</v>
      </c>
      <c r="J43" s="8">
        <f t="shared" si="3"/>
        <v>20000</v>
      </c>
      <c r="K43" s="8">
        <f t="shared" si="2"/>
        <v>380000</v>
      </c>
      <c r="L43" s="50">
        <f t="shared" si="1"/>
        <v>361000</v>
      </c>
      <c r="M43" s="4">
        <f t="shared" si="0"/>
        <v>19000</v>
      </c>
      <c r="N43" s="4">
        <v>0.05</v>
      </c>
    </row>
    <row r="44" spans="1:14" ht="30" customHeight="1">
      <c r="A44" s="14">
        <v>41</v>
      </c>
      <c r="B44" s="6" t="s">
        <v>459</v>
      </c>
      <c r="C44" s="6" t="s">
        <v>457</v>
      </c>
      <c r="D44" s="14">
        <v>240</v>
      </c>
      <c r="E44" s="6" t="s">
        <v>473</v>
      </c>
      <c r="F44" s="6" t="s">
        <v>157</v>
      </c>
      <c r="G44" s="6" t="s">
        <v>160</v>
      </c>
      <c r="H44" s="14">
        <v>2015</v>
      </c>
      <c r="I44" s="8">
        <v>450000</v>
      </c>
      <c r="J44" s="8">
        <f t="shared" si="3"/>
        <v>22500</v>
      </c>
      <c r="K44" s="8">
        <f t="shared" si="2"/>
        <v>427500</v>
      </c>
      <c r="L44" s="50">
        <f t="shared" si="1"/>
        <v>406125</v>
      </c>
      <c r="M44" s="4">
        <f t="shared" si="0"/>
        <v>21375</v>
      </c>
      <c r="N44" s="4">
        <v>0.05</v>
      </c>
    </row>
    <row r="45" spans="1:14" ht="30" customHeight="1">
      <c r="A45" s="14">
        <v>42</v>
      </c>
      <c r="B45" s="6" t="s">
        <v>479</v>
      </c>
      <c r="C45" s="6" t="s">
        <v>481</v>
      </c>
      <c r="D45" s="14">
        <v>240</v>
      </c>
      <c r="E45" s="6" t="s">
        <v>473</v>
      </c>
      <c r="F45" s="6" t="s">
        <v>157</v>
      </c>
      <c r="G45" s="6" t="s">
        <v>480</v>
      </c>
      <c r="H45" s="14">
        <v>2015</v>
      </c>
      <c r="I45" s="8">
        <v>400000</v>
      </c>
      <c r="J45" s="8">
        <f t="shared" si="3"/>
        <v>20000</v>
      </c>
      <c r="K45" s="8">
        <f t="shared" si="2"/>
        <v>380000</v>
      </c>
      <c r="L45" s="50">
        <f t="shared" si="1"/>
        <v>361000</v>
      </c>
      <c r="M45" s="4">
        <f t="shared" si="0"/>
        <v>19000</v>
      </c>
      <c r="N45" s="4">
        <v>0.05</v>
      </c>
    </row>
    <row r="46" spans="1:14" ht="30" customHeight="1">
      <c r="A46" s="14">
        <v>43</v>
      </c>
      <c r="B46" s="6" t="s">
        <v>459</v>
      </c>
      <c r="C46" s="6" t="s">
        <v>482</v>
      </c>
      <c r="D46" s="14">
        <v>240</v>
      </c>
      <c r="E46" s="6" t="s">
        <v>473</v>
      </c>
      <c r="F46" s="6" t="s">
        <v>157</v>
      </c>
      <c r="G46" s="6" t="s">
        <v>160</v>
      </c>
      <c r="H46" s="14">
        <v>2015</v>
      </c>
      <c r="I46" s="8">
        <v>450000</v>
      </c>
      <c r="J46" s="8">
        <f t="shared" si="3"/>
        <v>22500</v>
      </c>
      <c r="K46" s="8">
        <f t="shared" si="2"/>
        <v>427500</v>
      </c>
      <c r="L46" s="50">
        <f t="shared" si="1"/>
        <v>406125</v>
      </c>
      <c r="M46" s="4">
        <f t="shared" si="0"/>
        <v>21375</v>
      </c>
      <c r="N46" s="4">
        <v>0.05</v>
      </c>
    </row>
    <row r="47" spans="1:14" ht="30" customHeight="1">
      <c r="A47" s="14">
        <v>44</v>
      </c>
      <c r="B47" s="6" t="s">
        <v>483</v>
      </c>
      <c r="C47" s="6" t="s">
        <v>462</v>
      </c>
      <c r="D47" s="14">
        <v>6000</v>
      </c>
      <c r="E47" s="6" t="s">
        <v>484</v>
      </c>
      <c r="F47" s="6" t="s">
        <v>157</v>
      </c>
      <c r="G47" s="6" t="s">
        <v>403</v>
      </c>
      <c r="H47" s="14">
        <v>2016</v>
      </c>
      <c r="I47" s="8">
        <v>21000000</v>
      </c>
      <c r="J47" s="8">
        <f t="shared" si="3"/>
        <v>1050000</v>
      </c>
      <c r="K47" s="8">
        <f t="shared" si="2"/>
        <v>19950000</v>
      </c>
      <c r="L47" s="50">
        <f t="shared" si="1"/>
        <v>18952500</v>
      </c>
      <c r="M47" s="4">
        <f t="shared" si="0"/>
        <v>997500</v>
      </c>
      <c r="N47" s="4">
        <v>0.05</v>
      </c>
    </row>
    <row r="48" spans="1:14" ht="30" customHeight="1">
      <c r="A48" s="14">
        <v>45</v>
      </c>
      <c r="B48" s="6" t="s">
        <v>485</v>
      </c>
      <c r="C48" s="6" t="s">
        <v>260</v>
      </c>
      <c r="D48" s="14">
        <v>1035</v>
      </c>
      <c r="E48" s="6" t="s">
        <v>486</v>
      </c>
      <c r="F48" s="6" t="s">
        <v>157</v>
      </c>
      <c r="G48" s="6" t="s">
        <v>487</v>
      </c>
      <c r="H48" s="14">
        <v>2017</v>
      </c>
      <c r="I48" s="8">
        <v>1200000</v>
      </c>
      <c r="J48" s="8">
        <f t="shared" si="3"/>
        <v>60000</v>
      </c>
      <c r="K48" s="8">
        <f t="shared" si="2"/>
        <v>1140000</v>
      </c>
      <c r="L48" s="50">
        <f t="shared" si="1"/>
        <v>1083000</v>
      </c>
      <c r="M48" s="4">
        <f t="shared" si="0"/>
        <v>57000</v>
      </c>
      <c r="N48" s="4">
        <v>0.05</v>
      </c>
    </row>
    <row r="49" spans="1:14" ht="30" customHeight="1">
      <c r="A49" s="14">
        <v>46</v>
      </c>
      <c r="B49" s="6" t="s">
        <v>488</v>
      </c>
      <c r="C49" s="6" t="s">
        <v>260</v>
      </c>
      <c r="D49" s="14">
        <v>1035</v>
      </c>
      <c r="E49" s="6" t="s">
        <v>486</v>
      </c>
      <c r="F49" s="6" t="s">
        <v>157</v>
      </c>
      <c r="G49" s="6" t="s">
        <v>489</v>
      </c>
      <c r="H49" s="14">
        <v>2017</v>
      </c>
      <c r="I49" s="8">
        <v>1200000</v>
      </c>
      <c r="J49" s="8">
        <f t="shared" si="3"/>
        <v>60000</v>
      </c>
      <c r="K49" s="8">
        <f t="shared" si="2"/>
        <v>1140000</v>
      </c>
      <c r="L49" s="50">
        <f t="shared" si="1"/>
        <v>1083000</v>
      </c>
      <c r="M49" s="4">
        <f t="shared" si="0"/>
        <v>57000</v>
      </c>
      <c r="N49" s="4">
        <v>0.05</v>
      </c>
    </row>
    <row r="50" spans="1:14" ht="30" customHeight="1">
      <c r="A50" s="14">
        <v>47</v>
      </c>
      <c r="B50" s="6" t="s">
        <v>16</v>
      </c>
      <c r="C50" s="6" t="s">
        <v>490</v>
      </c>
      <c r="D50" s="14">
        <v>675</v>
      </c>
      <c r="E50" s="6" t="s">
        <v>491</v>
      </c>
      <c r="F50" s="6" t="s">
        <v>157</v>
      </c>
      <c r="G50" s="6" t="s">
        <v>251</v>
      </c>
      <c r="H50" s="14">
        <v>2017</v>
      </c>
      <c r="I50" s="8">
        <v>5000000</v>
      </c>
      <c r="J50" s="8">
        <f t="shared" si="3"/>
        <v>250000</v>
      </c>
      <c r="K50" s="8">
        <f t="shared" si="2"/>
        <v>4750000</v>
      </c>
      <c r="L50" s="50">
        <f t="shared" si="1"/>
        <v>4512500</v>
      </c>
      <c r="M50" s="4">
        <f t="shared" si="0"/>
        <v>237500</v>
      </c>
      <c r="N50" s="4">
        <v>0.05</v>
      </c>
    </row>
    <row r="51" spans="1:14" ht="30" customHeight="1">
      <c r="A51" s="14">
        <v>48</v>
      </c>
      <c r="B51" s="6" t="s">
        <v>492</v>
      </c>
      <c r="C51" s="6" t="s">
        <v>260</v>
      </c>
      <c r="D51" s="14">
        <v>150</v>
      </c>
      <c r="E51" s="6"/>
      <c r="F51" s="6" t="s">
        <v>493</v>
      </c>
      <c r="G51" s="6" t="s">
        <v>261</v>
      </c>
      <c r="H51" s="14">
        <v>2017</v>
      </c>
      <c r="I51" s="8">
        <v>1000000</v>
      </c>
      <c r="J51" s="8">
        <f t="shared" si="3"/>
        <v>50000</v>
      </c>
      <c r="K51" s="8">
        <f t="shared" si="2"/>
        <v>950000</v>
      </c>
      <c r="L51" s="50">
        <f t="shared" si="1"/>
        <v>902500</v>
      </c>
      <c r="M51" s="4">
        <f t="shared" si="0"/>
        <v>47500</v>
      </c>
      <c r="N51" s="4">
        <v>0.05</v>
      </c>
    </row>
    <row r="52" spans="1:14" ht="30" customHeight="1">
      <c r="A52" s="14">
        <v>49</v>
      </c>
      <c r="B52" s="6" t="s">
        <v>464</v>
      </c>
      <c r="C52" s="6" t="s">
        <v>494</v>
      </c>
      <c r="D52" s="14">
        <v>175</v>
      </c>
      <c r="E52" s="6" t="s">
        <v>495</v>
      </c>
      <c r="F52" s="6" t="s">
        <v>157</v>
      </c>
      <c r="G52" s="6" t="s">
        <v>467</v>
      </c>
      <c r="H52" s="14">
        <v>2018</v>
      </c>
      <c r="I52" s="8">
        <v>350000</v>
      </c>
      <c r="J52" s="8">
        <f t="shared" si="3"/>
        <v>17500</v>
      </c>
      <c r="K52" s="8">
        <f t="shared" si="2"/>
        <v>332500</v>
      </c>
      <c r="L52" s="50">
        <f>K52-M52</f>
        <v>315875</v>
      </c>
      <c r="M52" s="4">
        <f>ROUND(K52*N52,)</f>
        <v>16625</v>
      </c>
      <c r="N52" s="4">
        <v>0.05</v>
      </c>
    </row>
    <row r="53" spans="1:14" ht="30" customHeight="1">
      <c r="A53" s="14">
        <v>50</v>
      </c>
      <c r="B53" s="6" t="s">
        <v>496</v>
      </c>
      <c r="C53" s="6" t="s">
        <v>497</v>
      </c>
      <c r="D53" s="14">
        <v>390</v>
      </c>
      <c r="E53" s="6" t="s">
        <v>498</v>
      </c>
      <c r="F53" s="6" t="s">
        <v>157</v>
      </c>
      <c r="G53" s="6" t="s">
        <v>499</v>
      </c>
      <c r="H53" s="14">
        <v>2018</v>
      </c>
      <c r="I53" s="8">
        <v>400000</v>
      </c>
      <c r="J53" s="8">
        <f t="shared" si="3"/>
        <v>20000</v>
      </c>
      <c r="K53" s="8">
        <f t="shared" si="2"/>
        <v>380000</v>
      </c>
      <c r="L53" s="50">
        <f>K53-M53</f>
        <v>361000</v>
      </c>
      <c r="M53" s="4">
        <f>ROUND(K53*N53,)</f>
        <v>19000</v>
      </c>
      <c r="N53" s="4">
        <v>0.05</v>
      </c>
    </row>
    <row r="54" spans="1:12" ht="15.75">
      <c r="A54" s="37"/>
      <c r="B54" s="38" t="s">
        <v>425</v>
      </c>
      <c r="C54" s="37"/>
      <c r="D54" s="37"/>
      <c r="E54" s="37"/>
      <c r="F54" s="37"/>
      <c r="G54" s="37"/>
      <c r="H54" s="37"/>
      <c r="I54" s="38">
        <f>SUM(I4:I53)</f>
        <v>45845000</v>
      </c>
      <c r="J54" s="38">
        <f>SUM(J4:J53)</f>
        <v>4243750</v>
      </c>
      <c r="K54" s="38">
        <f>SUM(K4:K53)</f>
        <v>41419525</v>
      </c>
      <c r="L54" s="37">
        <f>SUM(L4:L53)</f>
        <v>39348544</v>
      </c>
    </row>
    <row r="58" ht="12.75">
      <c r="M58" s="47"/>
    </row>
    <row r="59" ht="12.75">
      <c r="M59" s="49"/>
    </row>
  </sheetData>
  <sheetProtection/>
  <mergeCells count="2">
    <mergeCell ref="A1:L1"/>
    <mergeCell ref="A2:L2"/>
  </mergeCells>
  <printOptions/>
  <pageMargins left="0.17" right="0.18" top="0.25" bottom="0.43" header="0.18" footer="0.38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22"/>
  <sheetViews>
    <sheetView zoomScale="75" zoomScaleNormal="75" zoomScalePageLayoutView="0" workbookViewId="0" topLeftCell="A1">
      <selection activeCell="O30" sqref="O30"/>
    </sheetView>
  </sheetViews>
  <sheetFormatPr defaultColWidth="9.140625" defaultRowHeight="12.75"/>
  <cols>
    <col min="1" max="1" width="7.28125" style="0" customWidth="1"/>
    <col min="2" max="2" width="16.57421875" style="0" customWidth="1"/>
    <col min="3" max="3" width="15.28125" style="0" customWidth="1"/>
    <col min="4" max="4" width="9.57421875" style="0" customWidth="1"/>
    <col min="5" max="5" width="18.7109375" style="0" customWidth="1"/>
    <col min="6" max="6" width="12.00390625" style="0" customWidth="1"/>
    <col min="7" max="7" width="13.8515625" style="0" customWidth="1"/>
    <col min="8" max="8" width="9.28125" style="0" customWidth="1"/>
    <col min="9" max="9" width="10.7109375" style="0" customWidth="1"/>
    <col min="10" max="10" width="11.7109375" style="0" customWidth="1"/>
    <col min="11" max="11" width="11.00390625" style="0" customWidth="1"/>
    <col min="12" max="12" width="10.7109375" style="0" customWidth="1"/>
    <col min="13" max="14" width="0" style="0" hidden="1" customWidth="1"/>
  </cols>
  <sheetData>
    <row r="1" spans="1:12" ht="18" customHeight="1">
      <c r="A1" s="108" t="s">
        <v>389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</row>
    <row r="2" spans="1:12" s="4" customFormat="1" ht="17.25" customHeight="1">
      <c r="A2" s="109" t="s">
        <v>390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</row>
    <row r="3" spans="1:12" s="4" customFormat="1" ht="63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431</v>
      </c>
      <c r="L3" s="6" t="s">
        <v>432</v>
      </c>
    </row>
    <row r="4" spans="1:14" s="4" customFormat="1" ht="62.25" customHeight="1">
      <c r="A4" s="14">
        <v>1</v>
      </c>
      <c r="B4" s="6" t="s">
        <v>12</v>
      </c>
      <c r="C4" s="6" t="s">
        <v>13</v>
      </c>
      <c r="D4" s="31">
        <v>10800</v>
      </c>
      <c r="E4" s="6" t="s">
        <v>14</v>
      </c>
      <c r="F4" s="6" t="s">
        <v>157</v>
      </c>
      <c r="G4" s="6" t="s">
        <v>15</v>
      </c>
      <c r="H4" s="14">
        <v>2001</v>
      </c>
      <c r="I4" s="8">
        <v>460000</v>
      </c>
      <c r="J4" s="8">
        <v>253000</v>
      </c>
      <c r="K4" s="8">
        <f>'Building 2018'!L4</f>
        <v>186817</v>
      </c>
      <c r="L4" s="50">
        <f>K4-M4</f>
        <v>177476</v>
      </c>
      <c r="M4" s="4">
        <f>ROUND(K4*N4,)</f>
        <v>9341</v>
      </c>
      <c r="N4" s="4">
        <v>0.05</v>
      </c>
    </row>
    <row r="5" spans="1:14" ht="45" customHeight="1">
      <c r="A5" s="14">
        <v>2</v>
      </c>
      <c r="B5" s="6" t="s">
        <v>158</v>
      </c>
      <c r="C5" s="6" t="s">
        <v>159</v>
      </c>
      <c r="D5" s="31">
        <v>2400</v>
      </c>
      <c r="E5" s="6" t="s">
        <v>391</v>
      </c>
      <c r="F5" s="6" t="s">
        <v>157</v>
      </c>
      <c r="G5" s="6" t="s">
        <v>160</v>
      </c>
      <c r="H5" s="6">
        <v>2003</v>
      </c>
      <c r="I5" s="8">
        <v>1000000</v>
      </c>
      <c r="J5" s="8">
        <v>450000</v>
      </c>
      <c r="K5" s="8">
        <f>'Building 2018'!L5</f>
        <v>496375</v>
      </c>
      <c r="L5" s="50">
        <f aca="true" t="shared" si="0" ref="L5:L21">K5-M5</f>
        <v>471556</v>
      </c>
      <c r="M5" s="4">
        <f aca="true" t="shared" si="1" ref="M5:M21">ROUND(K5*N5,)</f>
        <v>24819</v>
      </c>
      <c r="N5" s="4">
        <v>0.05</v>
      </c>
    </row>
    <row r="6" spans="1:14" ht="37.5" customHeight="1">
      <c r="A6" s="14">
        <v>3</v>
      </c>
      <c r="B6" s="6" t="s">
        <v>161</v>
      </c>
      <c r="C6" s="6" t="s">
        <v>162</v>
      </c>
      <c r="D6" s="14">
        <v>760</v>
      </c>
      <c r="E6" s="6" t="s">
        <v>392</v>
      </c>
      <c r="F6" s="6" t="s">
        <v>157</v>
      </c>
      <c r="G6" s="6" t="s">
        <v>160</v>
      </c>
      <c r="H6" s="14">
        <v>2003</v>
      </c>
      <c r="I6" s="8">
        <v>400000</v>
      </c>
      <c r="J6" s="8">
        <v>180000</v>
      </c>
      <c r="K6" s="8">
        <f>'Building 2018'!L6</f>
        <v>198550</v>
      </c>
      <c r="L6" s="50">
        <f t="shared" si="0"/>
        <v>188622</v>
      </c>
      <c r="M6" s="4">
        <f t="shared" si="1"/>
        <v>9928</v>
      </c>
      <c r="N6" s="4">
        <v>0.05</v>
      </c>
    </row>
    <row r="7" spans="1:14" ht="32.25" customHeight="1">
      <c r="A7" s="14">
        <v>4</v>
      </c>
      <c r="B7" s="6" t="s">
        <v>161</v>
      </c>
      <c r="C7" s="6" t="s">
        <v>163</v>
      </c>
      <c r="D7" s="14">
        <v>760</v>
      </c>
      <c r="E7" s="6" t="s">
        <v>392</v>
      </c>
      <c r="F7" s="6" t="s">
        <v>157</v>
      </c>
      <c r="G7" s="6" t="s">
        <v>160</v>
      </c>
      <c r="H7" s="6">
        <v>2003</v>
      </c>
      <c r="I7" s="8">
        <v>400000</v>
      </c>
      <c r="J7" s="8">
        <v>180000</v>
      </c>
      <c r="K7" s="8">
        <f>'Building 2018'!L7</f>
        <v>198550</v>
      </c>
      <c r="L7" s="50">
        <f t="shared" si="0"/>
        <v>188622</v>
      </c>
      <c r="M7" s="4">
        <f t="shared" si="1"/>
        <v>9928</v>
      </c>
      <c r="N7" s="4">
        <v>0.05</v>
      </c>
    </row>
    <row r="8" spans="1:14" ht="64.5" customHeight="1">
      <c r="A8" s="14">
        <v>5</v>
      </c>
      <c r="B8" s="6" t="s">
        <v>12</v>
      </c>
      <c r="C8" s="6" t="s">
        <v>13</v>
      </c>
      <c r="D8" s="14">
        <v>10800</v>
      </c>
      <c r="E8" s="6" t="s">
        <v>14</v>
      </c>
      <c r="F8" s="6" t="s">
        <v>157</v>
      </c>
      <c r="G8" s="6" t="s">
        <v>15</v>
      </c>
      <c r="H8" s="14">
        <v>2003</v>
      </c>
      <c r="I8" s="8">
        <v>190000</v>
      </c>
      <c r="J8" s="8">
        <v>85500</v>
      </c>
      <c r="K8" s="8">
        <f>'Building 2018'!L8</f>
        <v>94311</v>
      </c>
      <c r="L8" s="50">
        <f t="shared" si="0"/>
        <v>89595</v>
      </c>
      <c r="M8" s="4">
        <f t="shared" si="1"/>
        <v>4716</v>
      </c>
      <c r="N8" s="4">
        <v>0.05</v>
      </c>
    </row>
    <row r="9" spans="1:14" ht="42" customHeight="1">
      <c r="A9" s="14">
        <v>6</v>
      </c>
      <c r="B9" s="6" t="s">
        <v>161</v>
      </c>
      <c r="C9" s="6" t="s">
        <v>164</v>
      </c>
      <c r="D9" s="14">
        <v>760</v>
      </c>
      <c r="E9" s="6" t="s">
        <v>392</v>
      </c>
      <c r="F9" s="6" t="s">
        <v>157</v>
      </c>
      <c r="G9" s="6" t="s">
        <v>160</v>
      </c>
      <c r="H9" s="14">
        <v>2003</v>
      </c>
      <c r="I9" s="8">
        <v>400000</v>
      </c>
      <c r="J9" s="8">
        <v>180000</v>
      </c>
      <c r="K9" s="8">
        <f>'Building 2018'!L9</f>
        <v>198550</v>
      </c>
      <c r="L9" s="50">
        <f t="shared" si="0"/>
        <v>188622</v>
      </c>
      <c r="M9" s="4">
        <f t="shared" si="1"/>
        <v>9928</v>
      </c>
      <c r="N9" s="4">
        <v>0.05</v>
      </c>
    </row>
    <row r="10" spans="1:14" ht="52.5" customHeight="1">
      <c r="A10" s="14">
        <v>7</v>
      </c>
      <c r="B10" s="6" t="s">
        <v>161</v>
      </c>
      <c r="C10" s="6" t="s">
        <v>165</v>
      </c>
      <c r="D10" s="14">
        <v>760</v>
      </c>
      <c r="E10" s="6" t="s">
        <v>392</v>
      </c>
      <c r="F10" s="6" t="s">
        <v>157</v>
      </c>
      <c r="G10" s="6" t="s">
        <v>160</v>
      </c>
      <c r="H10" s="14">
        <v>2003</v>
      </c>
      <c r="I10" s="8">
        <v>400000</v>
      </c>
      <c r="J10" s="8">
        <v>180000</v>
      </c>
      <c r="K10" s="8">
        <f>'Building 2018'!L10</f>
        <v>198550</v>
      </c>
      <c r="L10" s="50">
        <f t="shared" si="0"/>
        <v>188622</v>
      </c>
      <c r="M10" s="4">
        <f t="shared" si="1"/>
        <v>9928</v>
      </c>
      <c r="N10" s="4">
        <v>0.05</v>
      </c>
    </row>
    <row r="11" spans="1:14" ht="71.25" customHeight="1">
      <c r="A11" s="14">
        <v>8</v>
      </c>
      <c r="B11" s="6" t="s">
        <v>12</v>
      </c>
      <c r="C11" s="6" t="s">
        <v>13</v>
      </c>
      <c r="D11" s="31">
        <v>10800</v>
      </c>
      <c r="E11" s="6" t="s">
        <v>14</v>
      </c>
      <c r="F11" s="6" t="s">
        <v>157</v>
      </c>
      <c r="G11" s="6" t="s">
        <v>15</v>
      </c>
      <c r="H11" s="14">
        <v>2003</v>
      </c>
      <c r="I11" s="8">
        <v>250000</v>
      </c>
      <c r="J11" s="8">
        <v>112500</v>
      </c>
      <c r="K11" s="8">
        <f>'Building 2018'!L11</f>
        <v>124094</v>
      </c>
      <c r="L11" s="50">
        <f t="shared" si="0"/>
        <v>117889</v>
      </c>
      <c r="M11" s="4">
        <f t="shared" si="1"/>
        <v>6205</v>
      </c>
      <c r="N11" s="4">
        <v>0.05</v>
      </c>
    </row>
    <row r="12" spans="1:14" ht="74.25" customHeight="1">
      <c r="A12" s="14">
        <v>9</v>
      </c>
      <c r="B12" s="6" t="s">
        <v>218</v>
      </c>
      <c r="C12" s="6" t="s">
        <v>13</v>
      </c>
      <c r="D12" s="14">
        <v>10.8</v>
      </c>
      <c r="E12" s="6" t="s">
        <v>14</v>
      </c>
      <c r="F12" s="6" t="s">
        <v>157</v>
      </c>
      <c r="G12" s="6" t="s">
        <v>219</v>
      </c>
      <c r="H12" s="14">
        <v>2004</v>
      </c>
      <c r="I12" s="8">
        <v>130000</v>
      </c>
      <c r="J12" s="8">
        <v>52000</v>
      </c>
      <c r="K12" s="8">
        <f>'Building 2018'!L12</f>
        <v>70395</v>
      </c>
      <c r="L12" s="50">
        <f t="shared" si="0"/>
        <v>66875</v>
      </c>
      <c r="M12" s="4">
        <f t="shared" si="1"/>
        <v>3520</v>
      </c>
      <c r="N12" s="4">
        <v>0.05</v>
      </c>
    </row>
    <row r="13" spans="1:14" ht="39.75" customHeight="1">
      <c r="A13" s="14">
        <v>10</v>
      </c>
      <c r="B13" s="6" t="s">
        <v>161</v>
      </c>
      <c r="C13" s="6" t="s">
        <v>220</v>
      </c>
      <c r="D13" s="14">
        <v>760</v>
      </c>
      <c r="E13" s="6" t="s">
        <v>392</v>
      </c>
      <c r="F13" s="6" t="s">
        <v>157</v>
      </c>
      <c r="G13" s="6" t="s">
        <v>160</v>
      </c>
      <c r="H13" s="14">
        <v>2003</v>
      </c>
      <c r="I13" s="8">
        <v>400000</v>
      </c>
      <c r="J13" s="8">
        <v>180000</v>
      </c>
      <c r="K13" s="8">
        <f>'Building 2018'!L13</f>
        <v>198550</v>
      </c>
      <c r="L13" s="50">
        <f t="shared" si="0"/>
        <v>188622</v>
      </c>
      <c r="M13" s="4">
        <f t="shared" si="1"/>
        <v>9928</v>
      </c>
      <c r="N13" s="4">
        <v>0.05</v>
      </c>
    </row>
    <row r="14" spans="1:14" ht="63.75" customHeight="1">
      <c r="A14" s="14">
        <v>11</v>
      </c>
      <c r="B14" s="6" t="s">
        <v>12</v>
      </c>
      <c r="C14" s="6" t="s">
        <v>13</v>
      </c>
      <c r="D14" s="31">
        <v>10800</v>
      </c>
      <c r="E14" s="6" t="s">
        <v>14</v>
      </c>
      <c r="F14" s="6" t="s">
        <v>157</v>
      </c>
      <c r="G14" s="6" t="s">
        <v>239</v>
      </c>
      <c r="H14" s="14">
        <v>2007</v>
      </c>
      <c r="I14" s="8">
        <v>300000</v>
      </c>
      <c r="J14" s="8">
        <v>75000</v>
      </c>
      <c r="K14" s="8">
        <f>'Building 2018'!L14</f>
        <v>203062</v>
      </c>
      <c r="L14" s="50">
        <f t="shared" si="0"/>
        <v>192909</v>
      </c>
      <c r="M14" s="4">
        <f t="shared" si="1"/>
        <v>10153</v>
      </c>
      <c r="N14" s="4">
        <v>0.05</v>
      </c>
    </row>
    <row r="15" spans="1:14" ht="68.25" customHeight="1">
      <c r="A15" s="14">
        <v>12</v>
      </c>
      <c r="B15" s="6" t="s">
        <v>12</v>
      </c>
      <c r="C15" s="6" t="s">
        <v>13</v>
      </c>
      <c r="D15" s="31">
        <v>10800</v>
      </c>
      <c r="E15" s="6" t="s">
        <v>14</v>
      </c>
      <c r="F15" s="6" t="s">
        <v>157</v>
      </c>
      <c r="G15" s="6" t="s">
        <v>239</v>
      </c>
      <c r="H15" s="14">
        <v>2007</v>
      </c>
      <c r="I15" s="8">
        <v>500000</v>
      </c>
      <c r="J15" s="8">
        <v>125000</v>
      </c>
      <c r="K15" s="8">
        <f>'Building 2018'!L15</f>
        <v>338437</v>
      </c>
      <c r="L15" s="50">
        <f t="shared" si="0"/>
        <v>321515</v>
      </c>
      <c r="M15" s="4">
        <f t="shared" si="1"/>
        <v>16922</v>
      </c>
      <c r="N15" s="4">
        <v>0.05</v>
      </c>
    </row>
    <row r="16" spans="1:14" ht="39.75" customHeight="1">
      <c r="A16" s="14">
        <v>13</v>
      </c>
      <c r="B16" s="6" t="s">
        <v>16</v>
      </c>
      <c r="C16" s="6" t="s">
        <v>250</v>
      </c>
      <c r="D16" s="14">
        <v>960</v>
      </c>
      <c r="E16" s="6" t="s">
        <v>393</v>
      </c>
      <c r="F16" s="6" t="s">
        <v>157</v>
      </c>
      <c r="G16" s="6" t="s">
        <v>251</v>
      </c>
      <c r="H16" s="14">
        <v>2007</v>
      </c>
      <c r="I16" s="8">
        <v>500000</v>
      </c>
      <c r="J16" s="8">
        <v>125000</v>
      </c>
      <c r="K16" s="8">
        <f>'Building 2018'!L16</f>
        <v>338437</v>
      </c>
      <c r="L16" s="50">
        <f t="shared" si="0"/>
        <v>321515</v>
      </c>
      <c r="M16" s="4">
        <f t="shared" si="1"/>
        <v>16922</v>
      </c>
      <c r="N16" s="4">
        <v>0.05</v>
      </c>
    </row>
    <row r="17" spans="1:14" ht="39" customHeight="1">
      <c r="A17" s="14">
        <v>14</v>
      </c>
      <c r="B17" s="6" t="s">
        <v>161</v>
      </c>
      <c r="C17" s="6" t="s">
        <v>159</v>
      </c>
      <c r="D17" s="14">
        <v>2400</v>
      </c>
      <c r="E17" s="6" t="s">
        <v>394</v>
      </c>
      <c r="F17" s="6" t="s">
        <v>157</v>
      </c>
      <c r="G17" s="6" t="s">
        <v>160</v>
      </c>
      <c r="H17" s="14">
        <v>2007</v>
      </c>
      <c r="I17" s="8">
        <v>100000</v>
      </c>
      <c r="J17" s="8">
        <v>15000</v>
      </c>
      <c r="K17" s="8">
        <f>'Building 2018'!L17</f>
        <v>76712</v>
      </c>
      <c r="L17" s="50">
        <f t="shared" si="0"/>
        <v>72876</v>
      </c>
      <c r="M17" s="4">
        <f t="shared" si="1"/>
        <v>3836</v>
      </c>
      <c r="N17" s="4">
        <v>0.05</v>
      </c>
    </row>
    <row r="18" spans="1:14" ht="49.5" customHeight="1">
      <c r="A18" s="14">
        <v>15</v>
      </c>
      <c r="B18" s="6" t="s">
        <v>259</v>
      </c>
      <c r="C18" s="6" t="s">
        <v>260</v>
      </c>
      <c r="D18" s="14">
        <v>270</v>
      </c>
      <c r="E18" s="6" t="s">
        <v>395</v>
      </c>
      <c r="F18" s="6" t="s">
        <v>157</v>
      </c>
      <c r="G18" s="6" t="s">
        <v>261</v>
      </c>
      <c r="H18" s="14">
        <v>2007</v>
      </c>
      <c r="I18" s="8">
        <v>150000</v>
      </c>
      <c r="J18" s="8">
        <v>37500</v>
      </c>
      <c r="K18" s="8">
        <f>'Building 2018'!L18</f>
        <v>101531</v>
      </c>
      <c r="L18" s="50">
        <f t="shared" si="0"/>
        <v>96454</v>
      </c>
      <c r="M18" s="4">
        <f t="shared" si="1"/>
        <v>5077</v>
      </c>
      <c r="N18" s="4">
        <v>0.05</v>
      </c>
    </row>
    <row r="19" spans="1:14" ht="51" customHeight="1">
      <c r="A19" s="14">
        <v>16</v>
      </c>
      <c r="B19" s="6" t="s">
        <v>269</v>
      </c>
      <c r="C19" s="6" t="s">
        <v>220</v>
      </c>
      <c r="D19" s="14">
        <v>120</v>
      </c>
      <c r="E19" s="6" t="s">
        <v>396</v>
      </c>
      <c r="F19" s="6" t="s">
        <v>157</v>
      </c>
      <c r="G19" s="6" t="s">
        <v>270</v>
      </c>
      <c r="H19" s="14">
        <v>2011</v>
      </c>
      <c r="I19" s="8">
        <v>90000</v>
      </c>
      <c r="J19" s="8">
        <v>4500</v>
      </c>
      <c r="K19" s="8">
        <f>'Building 2018'!L19</f>
        <v>76712</v>
      </c>
      <c r="L19" s="50">
        <f t="shared" si="0"/>
        <v>72876</v>
      </c>
      <c r="M19" s="4">
        <f t="shared" si="1"/>
        <v>3836</v>
      </c>
      <c r="N19" s="4">
        <v>0.05</v>
      </c>
    </row>
    <row r="20" spans="1:14" ht="51" customHeight="1">
      <c r="A20" s="14">
        <v>17</v>
      </c>
      <c r="B20" s="6" t="s">
        <v>269</v>
      </c>
      <c r="C20" s="6" t="s">
        <v>280</v>
      </c>
      <c r="D20" s="14">
        <v>120</v>
      </c>
      <c r="E20" s="6" t="s">
        <v>396</v>
      </c>
      <c r="F20" s="6" t="s">
        <v>157</v>
      </c>
      <c r="G20" s="6" t="s">
        <v>270</v>
      </c>
      <c r="H20" s="14">
        <v>2011</v>
      </c>
      <c r="I20" s="8">
        <v>90000</v>
      </c>
      <c r="J20" s="8">
        <v>4500</v>
      </c>
      <c r="K20" s="8">
        <f>'Building 2018'!L20</f>
        <v>76712</v>
      </c>
      <c r="L20" s="50">
        <f t="shared" si="0"/>
        <v>72876</v>
      </c>
      <c r="M20" s="4">
        <f t="shared" si="1"/>
        <v>3836</v>
      </c>
      <c r="N20" s="4">
        <v>0.05</v>
      </c>
    </row>
    <row r="21" spans="1:14" ht="51" customHeight="1">
      <c r="A21" s="14">
        <v>18</v>
      </c>
      <c r="B21" s="6" t="s">
        <v>269</v>
      </c>
      <c r="C21" s="6" t="s">
        <v>280</v>
      </c>
      <c r="D21" s="14">
        <v>120</v>
      </c>
      <c r="E21" s="6" t="s">
        <v>396</v>
      </c>
      <c r="F21" s="6" t="s">
        <v>157</v>
      </c>
      <c r="G21" s="6" t="s">
        <v>270</v>
      </c>
      <c r="H21" s="14">
        <v>2011</v>
      </c>
      <c r="I21" s="8">
        <v>90000</v>
      </c>
      <c r="J21" s="8">
        <v>4500</v>
      </c>
      <c r="K21" s="8">
        <f>'Building 2018'!L21</f>
        <v>76712</v>
      </c>
      <c r="L21" s="50">
        <f t="shared" si="0"/>
        <v>72876</v>
      </c>
      <c r="M21" s="4">
        <f t="shared" si="1"/>
        <v>3836</v>
      </c>
      <c r="N21" s="4">
        <v>0.05</v>
      </c>
    </row>
    <row r="22" spans="1:12" ht="15.75">
      <c r="A22" s="37"/>
      <c r="B22" s="38" t="s">
        <v>425</v>
      </c>
      <c r="C22" s="37"/>
      <c r="D22" s="37"/>
      <c r="E22" s="37"/>
      <c r="F22" s="37"/>
      <c r="G22" s="37"/>
      <c r="H22" s="37"/>
      <c r="I22" s="38">
        <f>SUM(I4:I21)</f>
        <v>5850000</v>
      </c>
      <c r="J22" s="38">
        <f>SUM(J4:J21)</f>
        <v>2244000</v>
      </c>
      <c r="K22" s="8">
        <f>SUM(K4:K21)</f>
        <v>3253057</v>
      </c>
      <c r="L22" s="37">
        <f>SUM(L4:L21)</f>
        <v>3090398</v>
      </c>
    </row>
  </sheetData>
  <sheetProtection/>
  <mergeCells count="2">
    <mergeCell ref="A1:L1"/>
    <mergeCell ref="A2:L2"/>
  </mergeCells>
  <printOptions/>
  <pageMargins left="0.17" right="0.18" top="0.25" bottom="0.43" header="0.18" footer="0.38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G31"/>
  <sheetViews>
    <sheetView zoomScalePageLayoutView="0" workbookViewId="0" topLeftCell="A1">
      <selection activeCell="E23" sqref="E23"/>
    </sheetView>
  </sheetViews>
  <sheetFormatPr defaultColWidth="9.140625" defaultRowHeight="12.75"/>
  <cols>
    <col min="1" max="1" width="4.28125" style="0" customWidth="1"/>
    <col min="2" max="2" width="60.28125" style="0" customWidth="1"/>
    <col min="3" max="3" width="11.00390625" style="0" customWidth="1"/>
    <col min="4" max="4" width="16.00390625" style="0" customWidth="1"/>
    <col min="5" max="5" width="14.421875" style="0" customWidth="1"/>
    <col min="6" max="6" width="11.140625" style="0" customWidth="1"/>
    <col min="7" max="7" width="11.8515625" style="0" customWidth="1"/>
  </cols>
  <sheetData>
    <row r="1" spans="1:7" ht="18">
      <c r="A1" s="112" t="s">
        <v>397</v>
      </c>
      <c r="B1" s="112"/>
      <c r="C1" s="112"/>
      <c r="D1" s="112"/>
      <c r="E1" s="112"/>
      <c r="F1" s="112"/>
      <c r="G1" s="112"/>
    </row>
    <row r="2" spans="1:7" ht="12.75">
      <c r="A2" s="110" t="s">
        <v>21</v>
      </c>
      <c r="B2" s="110"/>
      <c r="C2" s="110"/>
      <c r="D2" s="110"/>
      <c r="E2" s="110"/>
      <c r="F2" s="110"/>
      <c r="G2" s="110"/>
    </row>
    <row r="3" spans="1:7" ht="12.75">
      <c r="A3" s="111" t="s">
        <v>433</v>
      </c>
      <c r="B3" s="111"/>
      <c r="C3" s="111"/>
      <c r="D3" s="111"/>
      <c r="E3" s="111"/>
      <c r="F3" s="111"/>
      <c r="G3" s="111"/>
    </row>
    <row r="4" spans="1:7" ht="30">
      <c r="A4" s="6" t="s">
        <v>2</v>
      </c>
      <c r="B4" s="6" t="s">
        <v>18</v>
      </c>
      <c r="C4" s="6" t="s">
        <v>19</v>
      </c>
      <c r="D4" s="6" t="s">
        <v>20</v>
      </c>
      <c r="E4" s="6" t="s">
        <v>23</v>
      </c>
      <c r="F4" s="6" t="s">
        <v>24</v>
      </c>
      <c r="G4" s="6" t="s">
        <v>419</v>
      </c>
    </row>
    <row r="5" spans="1:7" ht="15">
      <c r="A5" s="6">
        <v>1</v>
      </c>
      <c r="B5" s="15" t="s">
        <v>166</v>
      </c>
      <c r="C5" s="14">
        <v>23</v>
      </c>
      <c r="D5" s="14">
        <v>2001</v>
      </c>
      <c r="E5" s="29">
        <v>460000</v>
      </c>
      <c r="F5" s="29">
        <v>276000</v>
      </c>
      <c r="G5" s="29">
        <v>84500</v>
      </c>
    </row>
    <row r="6" spans="1:7" ht="15">
      <c r="A6" s="6">
        <v>2</v>
      </c>
      <c r="B6" s="15" t="s">
        <v>167</v>
      </c>
      <c r="C6" s="14">
        <v>5</v>
      </c>
      <c r="D6" s="14">
        <v>2001</v>
      </c>
      <c r="E6" s="29">
        <v>40000</v>
      </c>
      <c r="F6" s="29">
        <v>24000</v>
      </c>
      <c r="G6" s="29">
        <v>16000</v>
      </c>
    </row>
    <row r="7" spans="1:7" ht="15">
      <c r="A7" s="6">
        <v>3</v>
      </c>
      <c r="B7" s="15" t="s">
        <v>169</v>
      </c>
      <c r="C7" s="14">
        <v>1</v>
      </c>
      <c r="D7" s="14">
        <v>2001</v>
      </c>
      <c r="E7" s="29">
        <v>4000</v>
      </c>
      <c r="F7" s="29">
        <v>24000</v>
      </c>
      <c r="G7" s="29">
        <v>16000</v>
      </c>
    </row>
    <row r="8" spans="1:7" ht="15">
      <c r="A8" s="6">
        <v>4</v>
      </c>
      <c r="B8" s="15" t="s">
        <v>170</v>
      </c>
      <c r="C8" s="14">
        <v>13</v>
      </c>
      <c r="D8" s="14">
        <v>2001</v>
      </c>
      <c r="E8" s="29">
        <v>3700</v>
      </c>
      <c r="F8" s="29">
        <v>22200</v>
      </c>
      <c r="G8" s="29">
        <v>14800</v>
      </c>
    </row>
    <row r="9" spans="1:7" ht="15">
      <c r="A9" s="6">
        <v>5</v>
      </c>
      <c r="B9" s="15" t="s">
        <v>171</v>
      </c>
      <c r="C9" s="14">
        <v>11</v>
      </c>
      <c r="D9" s="14">
        <v>2003</v>
      </c>
      <c r="E9" s="29">
        <v>40000</v>
      </c>
      <c r="F9" s="29">
        <v>20000</v>
      </c>
      <c r="G9" s="29">
        <v>20000</v>
      </c>
    </row>
    <row r="10" spans="1:7" ht="15">
      <c r="A10" s="6">
        <v>6</v>
      </c>
      <c r="B10" s="15" t="s">
        <v>172</v>
      </c>
      <c r="C10" s="14">
        <v>5</v>
      </c>
      <c r="D10" s="14">
        <v>2003</v>
      </c>
      <c r="E10" s="29">
        <v>18000</v>
      </c>
      <c r="F10" s="29">
        <v>9000</v>
      </c>
      <c r="G10" s="29">
        <v>9000</v>
      </c>
    </row>
    <row r="11" spans="1:7" ht="15">
      <c r="A11" s="6">
        <v>7</v>
      </c>
      <c r="B11" s="15" t="s">
        <v>194</v>
      </c>
      <c r="C11" s="14">
        <v>24</v>
      </c>
      <c r="D11" s="14">
        <v>2005</v>
      </c>
      <c r="E11" s="29">
        <v>75000</v>
      </c>
      <c r="F11" s="29">
        <v>30000</v>
      </c>
      <c r="G11" s="29">
        <v>45000</v>
      </c>
    </row>
    <row r="12" spans="1:7" ht="15">
      <c r="A12" s="6">
        <v>8</v>
      </c>
      <c r="B12" s="15" t="s">
        <v>224</v>
      </c>
      <c r="C12" s="14">
        <v>24</v>
      </c>
      <c r="D12" s="14">
        <v>2006</v>
      </c>
      <c r="E12" s="29">
        <v>95000</v>
      </c>
      <c r="F12" s="29">
        <v>33250</v>
      </c>
      <c r="G12" s="29">
        <v>61750</v>
      </c>
    </row>
    <row r="13" spans="1:7" ht="15">
      <c r="A13" s="6" t="s">
        <v>150</v>
      </c>
      <c r="B13" s="15" t="s">
        <v>231</v>
      </c>
      <c r="C13" s="14">
        <v>24</v>
      </c>
      <c r="D13" s="14">
        <v>2007</v>
      </c>
      <c r="E13" s="29">
        <v>90000</v>
      </c>
      <c r="F13" s="29">
        <v>27000</v>
      </c>
      <c r="G13" s="29">
        <v>63000</v>
      </c>
    </row>
    <row r="14" spans="1:7" ht="15">
      <c r="A14" s="14">
        <v>10</v>
      </c>
      <c r="B14" s="15" t="s">
        <v>235</v>
      </c>
      <c r="C14" s="14">
        <v>24</v>
      </c>
      <c r="D14" s="14">
        <v>2006</v>
      </c>
      <c r="E14" s="29">
        <v>62600</v>
      </c>
      <c r="F14" s="29">
        <v>21910</v>
      </c>
      <c r="G14" s="29">
        <v>40690</v>
      </c>
    </row>
    <row r="15" spans="1:7" ht="15">
      <c r="A15" s="14">
        <v>11</v>
      </c>
      <c r="B15" s="15" t="s">
        <v>237</v>
      </c>
      <c r="C15" s="14">
        <v>24</v>
      </c>
      <c r="D15" s="14">
        <v>2007</v>
      </c>
      <c r="E15" s="29">
        <v>50000</v>
      </c>
      <c r="F15" s="29">
        <v>15000</v>
      </c>
      <c r="G15" s="29">
        <v>35000</v>
      </c>
    </row>
    <row r="16" spans="1:7" ht="15">
      <c r="A16" s="14">
        <v>12</v>
      </c>
      <c r="B16" s="15" t="s">
        <v>242</v>
      </c>
      <c r="C16" s="14">
        <v>24</v>
      </c>
      <c r="D16" s="14">
        <v>2007</v>
      </c>
      <c r="E16" s="29">
        <v>260000</v>
      </c>
      <c r="F16" s="29">
        <v>78000</v>
      </c>
      <c r="G16" s="29">
        <v>182000</v>
      </c>
    </row>
    <row r="17" spans="1:7" ht="15">
      <c r="A17" s="6" t="s">
        <v>245</v>
      </c>
      <c r="B17" s="15" t="s">
        <v>246</v>
      </c>
      <c r="C17" s="14">
        <v>24</v>
      </c>
      <c r="D17" s="14">
        <v>2007</v>
      </c>
      <c r="E17" s="29">
        <v>50000</v>
      </c>
      <c r="F17" s="29">
        <v>15000</v>
      </c>
      <c r="G17" s="29">
        <v>35000</v>
      </c>
    </row>
    <row r="18" spans="1:7" ht="15">
      <c r="A18" s="6" t="s">
        <v>247</v>
      </c>
      <c r="B18" s="15" t="s">
        <v>248</v>
      </c>
      <c r="C18" s="14">
        <v>24</v>
      </c>
      <c r="D18" s="14">
        <v>2008</v>
      </c>
      <c r="E18" s="29">
        <v>25000</v>
      </c>
      <c r="F18" s="29">
        <v>6250</v>
      </c>
      <c r="G18" s="29">
        <v>18750</v>
      </c>
    </row>
    <row r="19" spans="1:7" ht="15">
      <c r="A19" s="6" t="s">
        <v>265</v>
      </c>
      <c r="B19" s="15" t="s">
        <v>266</v>
      </c>
      <c r="C19" s="14">
        <v>24</v>
      </c>
      <c r="D19" s="14">
        <v>2008</v>
      </c>
      <c r="E19" s="29">
        <v>25000</v>
      </c>
      <c r="F19" s="29">
        <v>6250</v>
      </c>
      <c r="G19" s="29">
        <v>18750</v>
      </c>
    </row>
    <row r="20" spans="1:7" ht="15">
      <c r="A20" s="6" t="s">
        <v>267</v>
      </c>
      <c r="B20" s="15" t="s">
        <v>268</v>
      </c>
      <c r="C20" s="14">
        <v>4</v>
      </c>
      <c r="D20" s="14">
        <v>2009</v>
      </c>
      <c r="E20" s="29">
        <v>95000</v>
      </c>
      <c r="F20" s="29">
        <v>19000</v>
      </c>
      <c r="G20" s="29">
        <v>76000</v>
      </c>
    </row>
    <row r="21" spans="1:7" ht="30">
      <c r="A21" s="6" t="s">
        <v>281</v>
      </c>
      <c r="B21" s="15" t="s">
        <v>282</v>
      </c>
      <c r="C21" s="14">
        <v>24</v>
      </c>
      <c r="D21" s="14">
        <v>2011</v>
      </c>
      <c r="E21" s="29">
        <v>155000</v>
      </c>
      <c r="F21" s="29">
        <v>7750</v>
      </c>
      <c r="G21" s="29">
        <v>147250</v>
      </c>
    </row>
    <row r="22" spans="1:7" ht="15">
      <c r="A22" s="6" t="s">
        <v>283</v>
      </c>
      <c r="B22" s="15" t="s">
        <v>284</v>
      </c>
      <c r="C22" s="14">
        <v>23</v>
      </c>
      <c r="D22" s="14">
        <v>2011</v>
      </c>
      <c r="E22" s="29">
        <v>70000</v>
      </c>
      <c r="F22" s="29">
        <v>3500</v>
      </c>
      <c r="G22" s="29">
        <v>66500</v>
      </c>
    </row>
    <row r="23" spans="1:7" ht="15.75">
      <c r="A23" s="40"/>
      <c r="B23" s="41" t="s">
        <v>425</v>
      </c>
      <c r="C23" s="40"/>
      <c r="D23" s="40"/>
      <c r="E23" s="29">
        <f>SUM(E5:E22)</f>
        <v>1618300</v>
      </c>
      <c r="F23" s="29">
        <f>SUM(F5:F22)</f>
        <v>638110</v>
      </c>
      <c r="G23" s="29">
        <f>SUM(G5:G22)</f>
        <v>949990</v>
      </c>
    </row>
    <row r="28" spans="1:7" ht="15.75">
      <c r="A28" s="113" t="s">
        <v>399</v>
      </c>
      <c r="B28" s="113"/>
      <c r="C28" s="113"/>
      <c r="D28" s="113"/>
      <c r="E28" s="113"/>
      <c r="F28" s="113"/>
      <c r="G28" s="113"/>
    </row>
    <row r="30" spans="1:7" ht="45">
      <c r="A30" s="10" t="s">
        <v>2</v>
      </c>
      <c r="B30" s="10" t="s">
        <v>26</v>
      </c>
      <c r="C30" s="10" t="s">
        <v>27</v>
      </c>
      <c r="D30" s="10" t="s">
        <v>28</v>
      </c>
      <c r="E30" s="10" t="s">
        <v>29</v>
      </c>
      <c r="F30" s="10" t="s">
        <v>30</v>
      </c>
      <c r="G30" s="10" t="s">
        <v>418</v>
      </c>
    </row>
    <row r="31" spans="1:7" ht="15">
      <c r="A31" s="14">
        <v>1</v>
      </c>
      <c r="B31" s="6" t="s">
        <v>31</v>
      </c>
      <c r="C31" s="14">
        <v>105</v>
      </c>
      <c r="D31" s="30">
        <v>24654</v>
      </c>
      <c r="E31" s="14">
        <v>50000</v>
      </c>
      <c r="F31" s="14">
        <v>27500</v>
      </c>
      <c r="G31" s="14">
        <v>22500</v>
      </c>
    </row>
  </sheetData>
  <sheetProtection/>
  <mergeCells count="4">
    <mergeCell ref="A2:G2"/>
    <mergeCell ref="A3:G3"/>
    <mergeCell ref="A1:G1"/>
    <mergeCell ref="A28:G28"/>
  </mergeCells>
  <printOptions/>
  <pageMargins left="0.62" right="0.2" top="0.34" bottom="0.26" header="0.25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knrshroff</dc:creator>
  <cp:keywords/>
  <dc:description/>
  <cp:lastModifiedBy>acer</cp:lastModifiedBy>
  <cp:lastPrinted>2019-08-20T06:24:59Z</cp:lastPrinted>
  <dcterms:created xsi:type="dcterms:W3CDTF">2011-12-28T07:00:07Z</dcterms:created>
  <dcterms:modified xsi:type="dcterms:W3CDTF">2021-04-15T10:07:32Z</dcterms:modified>
  <cp:category/>
  <cp:version/>
  <cp:contentType/>
  <cp:contentStatus/>
</cp:coreProperties>
</file>